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M_Only\3_Reports\Annual Cogen Report\2024 January\2024 Final Report Package\"/>
    </mc:Choice>
  </mc:AlternateContent>
  <xr:revisionPtr revIDLastSave="0" documentId="13_ncr:1_{7F824A97-EC8C-46CB-8769-408FAD7BCA7A}" xr6:coauthVersionLast="47" xr6:coauthVersionMax="47" xr10:uidLastSave="{00000000-0000-0000-0000-000000000000}"/>
  <workbookProtection lockStructure="1"/>
  <bookViews>
    <workbookView xWindow="-28920" yWindow="-120" windowWidth="29040" windowHeight="15840" xr2:uid="{46CE50ED-0AF4-4AC9-A795-C490D99E6DD4}"/>
  </bookViews>
  <sheets>
    <sheet name="Cover_Page" sheetId="1" r:id="rId1"/>
    <sheet name="Summary_Page" sheetId="2" r:id="rId2"/>
    <sheet name="Cogenerator" sheetId="3" r:id="rId3"/>
    <sheet name="Small_Power_Producers" sheetId="4" r:id="rId4"/>
  </sheets>
  <definedNames>
    <definedName name="_xlnm._FilterDatabase" localSheetId="2" hidden="1">Cogenerator!#REF!</definedName>
    <definedName name="_xlnm.Print_Area" localSheetId="2">Cogenerator!$A$1:$I$53</definedName>
    <definedName name="_xlnm.Print_Area" localSheetId="3">Small_Power_Producers!$A$1:$I$52</definedName>
    <definedName name="_xlnm.Print_Area" localSheetId="1">Summary_Page!$A$1:$H$57</definedName>
    <definedName name="Qry_Cogen" localSheetId="2">Cogenerator!#REF!</definedName>
    <definedName name="Qry_Cogen" localSheetId="3">#REF!</definedName>
    <definedName name="Qry_Cog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4" l="1"/>
  <c r="G32" i="4"/>
  <c r="G26" i="4"/>
  <c r="G6" i="4"/>
  <c r="G7" i="4" s="1"/>
  <c r="G30" i="3"/>
  <c r="G29" i="3"/>
  <c r="G20" i="3"/>
</calcChain>
</file>

<file path=xl/sharedStrings.xml><?xml version="1.0" encoding="utf-8"?>
<sst xmlns="http://schemas.openxmlformats.org/spreadsheetml/2006/main" count="196" uniqueCount="123">
  <si>
    <t>Annual Cogeneration and Small Power Production Report</t>
  </si>
  <si>
    <t>January 2024</t>
  </si>
  <si>
    <t>PACIFIC GAS AND ELECTRIC COMPANY</t>
  </si>
  <si>
    <t>SUMMARY OF PROJECTS</t>
  </si>
  <si>
    <t>Contracts</t>
  </si>
  <si>
    <t>Currently Delivering*</t>
  </si>
  <si>
    <t>Project Type</t>
  </si>
  <si>
    <t xml:space="preserve">Number of Projects </t>
  </si>
  <si>
    <t>Contract Capacity (kW)</t>
  </si>
  <si>
    <t>COGENERATOR</t>
  </si>
  <si>
    <t>SMALL POWER PRODUCERS</t>
  </si>
  <si>
    <t>BIOGAS</t>
  </si>
  <si>
    <t>BIOMASS</t>
  </si>
  <si>
    <t>GEOTHERMAL</t>
  </si>
  <si>
    <t>HYDRO</t>
  </si>
  <si>
    <t>SOLAR</t>
  </si>
  <si>
    <t>WIND</t>
  </si>
  <si>
    <t>Total</t>
  </si>
  <si>
    <t xml:space="preserve">PROJECTS TERMINATED/EXPIRED DURING THE YEAR </t>
  </si>
  <si>
    <t xml:space="preserve">All Project Types </t>
  </si>
  <si>
    <t xml:space="preserve">*Includes active contracts (not terminated or expired as of 11:59 pm on December 31, 2023) that have delivered within the last twelve months as either a Qualifying Cogeneration Facility or a Small Power Production Facility as defined by the Public Utility Regulatory Act (“PURPA”). </t>
  </si>
  <si>
    <t>No.</t>
  </si>
  <si>
    <t>Log. No.</t>
  </si>
  <si>
    <t>Project Name</t>
  </si>
  <si>
    <t>City / County</t>
  </si>
  <si>
    <t>Contract Type*</t>
  </si>
  <si>
    <t>Primary Energy Source</t>
  </si>
  <si>
    <t>Contract Capacity(kW)</t>
  </si>
  <si>
    <t>Operating Start Date</t>
  </si>
  <si>
    <t>Enhanced Oil Recovery</t>
  </si>
  <si>
    <t>20 MW OR LESS</t>
  </si>
  <si>
    <t>02C048</t>
  </si>
  <si>
    <t>1080 CHESTNUT CORP.</t>
  </si>
  <si>
    <t>SAN FRANCISCO / SAN FRANCISCO</t>
  </si>
  <si>
    <t>NATURAL GAS</t>
  </si>
  <si>
    <t>25C249</t>
  </si>
  <si>
    <t>AERA ENERGY (COALINGA)</t>
  </si>
  <si>
    <t>COALINGA / FRESNO</t>
  </si>
  <si>
    <t>Yes</t>
  </si>
  <si>
    <t>04C140</t>
  </si>
  <si>
    <t>AIRPORT CLUB</t>
  </si>
  <si>
    <t>SANTA ROSA / SONOMA</t>
  </si>
  <si>
    <t>02C047</t>
  </si>
  <si>
    <t>ARDEN WOOD BENEVOLENT ASSOC.</t>
  </si>
  <si>
    <t>25C151QPA2</t>
  </si>
  <si>
    <t>BERRY PETROLEUM COMPANY - TANNEHILL</t>
  </si>
  <si>
    <t>MARICOPA / KERN</t>
  </si>
  <si>
    <t>P</t>
  </si>
  <si>
    <t>25C055</t>
  </si>
  <si>
    <t>CHEVRON U.S.A. (COALINGA)</t>
  </si>
  <si>
    <t>25C003</t>
  </si>
  <si>
    <t>CHEVRON U.S.A. (CYMRIC)</t>
  </si>
  <si>
    <t>BORON / KERN</t>
  </si>
  <si>
    <t>25C002</t>
  </si>
  <si>
    <t>CHEVRON U.S.A. (TAFT/CADET)</t>
  </si>
  <si>
    <t>TAFT / KERN</t>
  </si>
  <si>
    <t>04C130</t>
  </si>
  <si>
    <t>GREATER VALLEJO RECREATION DISTRICT</t>
  </si>
  <si>
    <t>VALLEJO / SOLANO</t>
  </si>
  <si>
    <t>01C201</t>
  </si>
  <si>
    <t>HAYWARD AREA REC &amp; PARK DIST.</t>
  </si>
  <si>
    <t>HAYWARD / ALAMEDA</t>
  </si>
  <si>
    <t>02C058</t>
  </si>
  <si>
    <t>NIHONMACHI TERRACE</t>
  </si>
  <si>
    <t>01C245</t>
  </si>
  <si>
    <t>ORINDA SENIOR VILLAGE</t>
  </si>
  <si>
    <t>ORINDA / CONTRA COSTA</t>
  </si>
  <si>
    <t>01C199</t>
  </si>
  <si>
    <t>SATELLITE SENIOR HOMES</t>
  </si>
  <si>
    <t>OAKLAND / ALAMEDA</t>
  </si>
  <si>
    <t>25C293</t>
  </si>
  <si>
    <t>SENTINEL PEAK RESOURCES (DOME)</t>
  </si>
  <si>
    <t>FELLOWS / KERN</t>
  </si>
  <si>
    <t>02C041</t>
  </si>
  <si>
    <t>SRI INTERNATIONAL</t>
  </si>
  <si>
    <t>MENLO PARK / SAN MATEO</t>
  </si>
  <si>
    <t>SUBTOTAL</t>
  </si>
  <si>
    <t>GREATER THAN 20 MW</t>
  </si>
  <si>
    <t>25C248</t>
  </si>
  <si>
    <t>CHEVRON U.S.A. (EASTRIDGE)</t>
  </si>
  <si>
    <t>BAKERSFIELD / KERN</t>
  </si>
  <si>
    <t>25C246</t>
  </si>
  <si>
    <t>CHEVRON U.S.A. (SE KERN RIVER)</t>
  </si>
  <si>
    <t>01C045</t>
  </si>
  <si>
    <t>CROCKETT COGENERATION</t>
  </si>
  <si>
    <t>CROCKETT / CONTRA COSTA</t>
  </si>
  <si>
    <t>01C061</t>
  </si>
  <si>
    <t>PHILLIPS 66</t>
  </si>
  <si>
    <t>RODEO / CONTRA COSTA</t>
  </si>
  <si>
    <t>TOTAL</t>
  </si>
  <si>
    <t>18C001</t>
  </si>
  <si>
    <t>MONTEREY ONE WATER</t>
  </si>
  <si>
    <t>MARINA / MONTEREY</t>
  </si>
  <si>
    <t>10H007</t>
  </si>
  <si>
    <t>GANSNER HYDROELECTRIC PROJECT</t>
  </si>
  <si>
    <t>QUINCY / PLUMAS</t>
  </si>
  <si>
    <t>13H123</t>
  </si>
  <si>
    <t>HAT CREEK HEREFORD RANCH</t>
  </si>
  <si>
    <t>HAT CREEK / SHASTA</t>
  </si>
  <si>
    <t>10H059</t>
  </si>
  <si>
    <t>JAMES B. PETER</t>
  </si>
  <si>
    <t>GREENVILLE / PLUMAS</t>
  </si>
  <si>
    <t>10H090</t>
  </si>
  <si>
    <t>JAMES CRANE HYDRO</t>
  </si>
  <si>
    <t>FOREST RANCH / BUTTE</t>
  </si>
  <si>
    <t>13H120</t>
  </si>
  <si>
    <t>LOFTON RANCH</t>
  </si>
  <si>
    <t>BIG BEND / SHASTA</t>
  </si>
  <si>
    <t>13H024QPA</t>
  </si>
  <si>
    <t>OLSEN POWER PARTNERS</t>
  </si>
  <si>
    <t>WHITMORE / SHASTA</t>
  </si>
  <si>
    <t>16H030</t>
  </si>
  <si>
    <t>SCHAADS HYDRO</t>
  </si>
  <si>
    <t>WILSEYVILLE / CALAVERAS</t>
  </si>
  <si>
    <t>15H069</t>
  </si>
  <si>
    <t>SWISS AMERICA</t>
  </si>
  <si>
    <t>AUBURN / PLACER</t>
  </si>
  <si>
    <t>04H134</t>
  </si>
  <si>
    <t>YELLOWJACKET VENTURE, LLC</t>
  </si>
  <si>
    <t>CALISTOGA / NAPA</t>
  </si>
  <si>
    <t>13H047</t>
  </si>
  <si>
    <t>MALACHA HYDRO</t>
  </si>
  <si>
    <t>PITVILLE / 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</si>
</sst>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 Light"/>
      <family val="1"/>
      <scheme val="major"/>
    </font>
    <font>
      <b/>
      <sz val="18"/>
      <color theme="1"/>
      <name val="Calibri Light"/>
      <family val="1"/>
      <scheme val="maj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65">
    <xf numFmtId="0" fontId="0" fillId="0" borderId="0" xfId="0"/>
    <xf numFmtId="0" fontId="0" fillId="0" borderId="1" xfId="0" applyBorder="1"/>
    <xf numFmtId="49" fontId="2" fillId="0" borderId="0" xfId="0" applyNumberFormat="1" applyFont="1"/>
    <xf numFmtId="0" fontId="0" fillId="0" borderId="0" xfId="1" applyNumberFormat="1" applyFont="1"/>
    <xf numFmtId="14" fontId="0" fillId="0" borderId="0" xfId="1" applyNumberFormat="1" applyFont="1"/>
    <xf numFmtId="164" fontId="0" fillId="0" borderId="0" xfId="2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64" fontId="6" fillId="0" borderId="0" xfId="2" applyNumberFormat="1" applyFont="1" applyAlignment="1">
      <alignment horizontal="right"/>
    </xf>
    <xf numFmtId="0" fontId="2" fillId="0" borderId="0" xfId="1" applyNumberFormat="1" applyFont="1"/>
    <xf numFmtId="0" fontId="0" fillId="0" borderId="0" xfId="0" applyAlignment="1">
      <alignment vertical="top"/>
    </xf>
    <xf numFmtId="164" fontId="7" fillId="0" borderId="0" xfId="2" applyNumberFormat="1" applyFont="1" applyFill="1" applyBorder="1" applyAlignment="1">
      <alignment horizontal="right" vertical="center" wrapText="1"/>
    </xf>
    <xf numFmtId="2" fontId="0" fillId="0" borderId="0" xfId="1" applyNumberFormat="1" applyFont="1"/>
    <xf numFmtId="0" fontId="2" fillId="0" borderId="0" xfId="0" applyFont="1"/>
    <xf numFmtId="0" fontId="0" fillId="0" borderId="2" xfId="1" applyNumberFormat="1" applyFont="1" applyBorder="1"/>
    <xf numFmtId="0" fontId="0" fillId="0" borderId="3" xfId="1" applyNumberFormat="1" applyFont="1" applyFill="1" applyBorder="1"/>
    <xf numFmtId="164" fontId="0" fillId="0" borderId="3" xfId="2" applyNumberFormat="1" applyFont="1" applyFill="1" applyBorder="1" applyAlignment="1">
      <alignment horizontal="right"/>
    </xf>
    <xf numFmtId="164" fontId="0" fillId="0" borderId="0" xfId="2" applyNumberFormat="1" applyFont="1" applyAlignment="1">
      <alignment vertical="top" wrapText="1"/>
    </xf>
    <xf numFmtId="164" fontId="5" fillId="0" borderId="0" xfId="2" applyNumberFormat="1" applyFont="1" applyFill="1" applyBorder="1" applyAlignment="1">
      <alignment horizontal="right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164" fontId="0" fillId="2" borderId="0" xfId="2" applyNumberFormat="1" applyFont="1" applyFill="1" applyBorder="1" applyAlignment="1">
      <alignment horizontal="right" vertical="top" wrapText="1"/>
    </xf>
    <xf numFmtId="14" fontId="0" fillId="2" borderId="0" xfId="2" applyNumberFormat="1" applyFont="1" applyFill="1" applyBorder="1" applyAlignment="1">
      <alignment horizontal="right" vertical="top" wrapText="1"/>
    </xf>
    <xf numFmtId="14" fontId="0" fillId="2" borderId="0" xfId="2" applyNumberFormat="1" applyFont="1" applyFill="1" applyBorder="1" applyAlignment="1">
      <alignment horizontal="center" vertical="top" wrapText="1"/>
    </xf>
    <xf numFmtId="0" fontId="7" fillId="2" borderId="0" xfId="3" applyFont="1" applyFill="1" applyAlignment="1">
      <alignment horizontal="left" vertical="top" wrapText="1"/>
    </xf>
    <xf numFmtId="0" fontId="7" fillId="2" borderId="0" xfId="3" applyFont="1" applyFill="1" applyAlignment="1">
      <alignment horizontal="center" vertical="top" wrapText="1"/>
    </xf>
    <xf numFmtId="164" fontId="7" fillId="2" borderId="0" xfId="2" applyNumberFormat="1" applyFont="1" applyFill="1" applyBorder="1" applyAlignment="1">
      <alignment horizontal="right" vertical="top" wrapText="1"/>
    </xf>
    <xf numFmtId="14" fontId="7" fillId="2" borderId="0" xfId="2" applyNumberFormat="1" applyFont="1" applyFill="1" applyBorder="1" applyAlignment="1">
      <alignment horizontal="right" vertical="top" wrapText="1"/>
    </xf>
    <xf numFmtId="14" fontId="7" fillId="2" borderId="0" xfId="3" applyNumberFormat="1" applyFont="1" applyFill="1" applyAlignment="1">
      <alignment horizontal="center" vertical="top" wrapText="1"/>
    </xf>
    <xf numFmtId="0" fontId="9" fillId="2" borderId="0" xfId="3" applyFont="1" applyFill="1" applyAlignment="1">
      <alignment horizontal="center" vertical="top" wrapText="1"/>
    </xf>
    <xf numFmtId="164" fontId="7" fillId="2" borderId="3" xfId="2" applyNumberFormat="1" applyFont="1" applyFill="1" applyBorder="1" applyAlignment="1">
      <alignment horizontal="right" vertical="top" wrapText="1"/>
    </xf>
    <xf numFmtId="0" fontId="9" fillId="2" borderId="0" xfId="3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164" fontId="0" fillId="2" borderId="3" xfId="2" applyNumberFormat="1" applyFont="1" applyFill="1" applyBorder="1" applyAlignment="1">
      <alignment horizontal="right" vertical="top" wrapText="1"/>
    </xf>
    <xf numFmtId="14" fontId="7" fillId="2" borderId="0" xfId="3" applyNumberFormat="1" applyFont="1" applyFill="1" applyAlignment="1">
      <alignment horizontal="right" vertical="top" wrapText="1"/>
    </xf>
    <xf numFmtId="0" fontId="0" fillId="2" borderId="0" xfId="2" applyNumberFormat="1" applyFont="1" applyFill="1" applyBorder="1" applyAlignment="1">
      <alignment horizontal="center" vertical="top" wrapText="1"/>
    </xf>
    <xf numFmtId="14" fontId="7" fillId="2" borderId="0" xfId="4" applyNumberFormat="1" applyFont="1" applyFill="1" applyAlignment="1">
      <alignment horizontal="center" vertical="top" wrapText="1"/>
    </xf>
    <xf numFmtId="14" fontId="0" fillId="2" borderId="0" xfId="0" applyNumberFormat="1" applyFill="1" applyAlignment="1">
      <alignment horizontal="center" vertical="top" wrapText="1"/>
    </xf>
    <xf numFmtId="164" fontId="0" fillId="2" borderId="0" xfId="2" applyNumberFormat="1" applyFont="1" applyFill="1" applyBorder="1" applyAlignment="1">
      <alignment horizontal="center" vertical="top" wrapText="1"/>
    </xf>
    <xf numFmtId="49" fontId="0" fillId="2" borderId="0" xfId="2" applyNumberFormat="1" applyFont="1" applyFill="1" applyBorder="1" applyAlignment="1">
      <alignment horizontal="center" vertical="top" wrapText="1"/>
    </xf>
    <xf numFmtId="14" fontId="0" fillId="2" borderId="0" xfId="0" applyNumberFormat="1" applyFill="1" applyAlignment="1">
      <alignment horizontal="center" wrapText="1"/>
    </xf>
    <xf numFmtId="165" fontId="0" fillId="2" borderId="0" xfId="2" applyNumberFormat="1" applyFont="1" applyFill="1" applyBorder="1" applyAlignment="1">
      <alignment horizontal="center" vertical="top" wrapText="1"/>
    </xf>
    <xf numFmtId="0" fontId="0" fillId="2" borderId="0" xfId="0" applyFill="1"/>
    <xf numFmtId="0" fontId="0" fillId="3" borderId="0" xfId="0" applyFill="1"/>
    <xf numFmtId="14" fontId="7" fillId="3" borderId="0" xfId="3" applyNumberFormat="1" applyFont="1" applyFill="1" applyAlignment="1">
      <alignment horizontal="center" vertical="top" wrapText="1"/>
    </xf>
    <xf numFmtId="0" fontId="0" fillId="3" borderId="0" xfId="0" applyFill="1" applyAlignment="1">
      <alignment horizontal="left" vertical="top"/>
    </xf>
    <xf numFmtId="0" fontId="7" fillId="3" borderId="0" xfId="3" applyFont="1" applyFill="1" applyAlignment="1">
      <alignment horizontal="left" vertical="top" wrapText="1"/>
    </xf>
    <xf numFmtId="0" fontId="7" fillId="3" borderId="0" xfId="3" applyFont="1" applyFill="1" applyAlignment="1">
      <alignment horizontal="center" vertical="top" wrapText="1"/>
    </xf>
    <xf numFmtId="164" fontId="7" fillId="3" borderId="0" xfId="2" applyNumberFormat="1" applyFont="1" applyFill="1" applyBorder="1" applyAlignment="1">
      <alignment horizontal="right" vertical="top" wrapText="1"/>
    </xf>
    <xf numFmtId="14" fontId="7" fillId="3" borderId="0" xfId="3" applyNumberFormat="1" applyFont="1" applyFill="1" applyAlignment="1">
      <alignment horizontal="right" vertical="top" wrapText="1"/>
    </xf>
    <xf numFmtId="0" fontId="9" fillId="3" borderId="0" xfId="3" applyFont="1" applyFill="1" applyAlignment="1">
      <alignment horizontal="center" vertical="top" wrapText="1"/>
    </xf>
    <xf numFmtId="164" fontId="7" fillId="3" borderId="0" xfId="2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 vertical="top" wrapText="1"/>
    </xf>
    <xf numFmtId="164" fontId="0" fillId="3" borderId="0" xfId="2" applyNumberFormat="1" applyFont="1" applyFill="1" applyBorder="1" applyAlignment="1">
      <alignment horizontal="right" vertical="top" wrapText="1"/>
    </xf>
    <xf numFmtId="14" fontId="0" fillId="3" borderId="0" xfId="2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</cellXfs>
  <cellStyles count="5">
    <cellStyle name="Comma [0] 2" xfId="1" xr:uid="{0C2633C4-6622-4064-B971-4D335FEB624B}"/>
    <cellStyle name="Comma 2" xfId="2" xr:uid="{E59A2537-5330-43F0-8D10-741887CC8BD1}"/>
    <cellStyle name="Normal" xfId="0" builtinId="0"/>
    <cellStyle name="Normal_Data" xfId="3" xr:uid="{3BF5DF83-A4E4-4A20-8E18-236A1A90662A}"/>
    <cellStyle name="Normal_Data_1" xfId="4" xr:uid="{8B32A5F4-6F00-4A31-87A8-4287D2E8C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</xdr:colOff>
      <xdr:row>8</xdr:row>
      <xdr:rowOff>131989</xdr:rowOff>
    </xdr:from>
    <xdr:to>
      <xdr:col>7</xdr:col>
      <xdr:colOff>0</xdr:colOff>
      <xdr:row>10</xdr:row>
      <xdr:rowOff>122464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1435151-36D6-4BCE-95AA-58DA13088795}"/>
            </a:ext>
          </a:extLst>
        </xdr:cNvPr>
        <xdr:cNvSpPr/>
      </xdr:nvSpPr>
      <xdr:spPr>
        <a:xfrm>
          <a:off x="1246414" y="1675039"/>
          <a:ext cx="3220811" cy="37147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Pacific</a:t>
          </a:r>
          <a:r>
            <a:rPr lang="en-US" sz="1400" baseline="0">
              <a:solidFill>
                <a:sysClr val="windowText" lastClr="000000"/>
              </a:solidFill>
            </a:rPr>
            <a:t> Gas and Electric Company 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2740-5681-419B-AA19-3B241953F019}">
  <dimension ref="B6:H41"/>
  <sheetViews>
    <sheetView tabSelected="1" workbookViewId="0">
      <selection activeCell="B20" sqref="B20"/>
    </sheetView>
  </sheetViews>
  <sheetFormatPr defaultRowHeight="15" x14ac:dyDescent="0.25"/>
  <cols>
    <col min="5" max="5" width="12.140625" bestFit="1" customWidth="1"/>
  </cols>
  <sheetData>
    <row r="6" spans="2:8" ht="15.75" thickBot="1" x14ac:dyDescent="0.3">
      <c r="B6" s="1"/>
      <c r="C6" s="1"/>
      <c r="D6" s="1"/>
      <c r="E6" s="1"/>
      <c r="F6" s="1"/>
      <c r="G6" s="1"/>
      <c r="H6" s="1"/>
    </row>
    <row r="7" spans="2:8" ht="15.75" thickTop="1" x14ac:dyDescent="0.25"/>
    <row r="16" spans="2:8" ht="15" customHeight="1" x14ac:dyDescent="0.25">
      <c r="B16" s="59" t="s">
        <v>0</v>
      </c>
      <c r="C16" s="60"/>
      <c r="D16" s="60"/>
      <c r="E16" s="60"/>
      <c r="F16" s="60"/>
      <c r="G16" s="60"/>
      <c r="H16" s="60"/>
    </row>
    <row r="17" spans="2:8" ht="15" customHeight="1" x14ac:dyDescent="0.25">
      <c r="B17" s="60"/>
      <c r="C17" s="60"/>
      <c r="D17" s="60"/>
      <c r="E17" s="60"/>
      <c r="F17" s="60"/>
      <c r="G17" s="60"/>
      <c r="H17" s="60"/>
    </row>
    <row r="18" spans="2:8" x14ac:dyDescent="0.25">
      <c r="B18" s="60"/>
      <c r="C18" s="60"/>
      <c r="D18" s="60"/>
      <c r="E18" s="60"/>
      <c r="F18" s="60"/>
      <c r="G18" s="60"/>
      <c r="H18" s="60"/>
    </row>
    <row r="19" spans="2:8" x14ac:dyDescent="0.25">
      <c r="B19" s="60"/>
      <c r="C19" s="60"/>
      <c r="D19" s="60"/>
      <c r="E19" s="60"/>
      <c r="F19" s="60"/>
      <c r="G19" s="60"/>
      <c r="H19" s="60"/>
    </row>
    <row r="34" spans="2:8" x14ac:dyDescent="0.25">
      <c r="E34" s="2" t="s">
        <v>1</v>
      </c>
    </row>
    <row r="40" spans="2:8" ht="15.75" thickBot="1" x14ac:dyDescent="0.3">
      <c r="B40" s="1"/>
      <c r="C40" s="1"/>
      <c r="D40" s="1"/>
      <c r="E40" s="1"/>
      <c r="F40" s="1"/>
      <c r="G40" s="1"/>
      <c r="H40" s="1"/>
    </row>
    <row r="41" spans="2:8" ht="15.75" thickTop="1" x14ac:dyDescent="0.25"/>
  </sheetData>
  <sheetProtection sheet="1" objects="1" scenarios="1"/>
  <mergeCells count="1">
    <mergeCell ref="B16:H19"/>
  </mergeCells>
  <pageMargins left="0.7" right="0.7" top="0.75" bottom="0.75" header="0.3" footer="0.3"/>
  <pageSetup orientation="portrait" r:id="rId1"/>
  <headerFooter>
    <oddFooter>&amp;C&amp;1#&amp;"Calibri"&amp;12&amp;K000000Confidential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15EC-C93C-4444-AE2D-F7B3A41F9053}">
  <dimension ref="A1:I57"/>
  <sheetViews>
    <sheetView workbookViewId="0">
      <selection activeCell="D5" sqref="D5:G5"/>
    </sheetView>
  </sheetViews>
  <sheetFormatPr defaultColWidth="9.140625" defaultRowHeight="15" x14ac:dyDescent="0.25"/>
  <cols>
    <col min="1" max="2" width="9.140625" style="6"/>
    <col min="3" max="3" width="10.5703125" style="18" customWidth="1"/>
    <col min="4" max="4" width="10.85546875" style="18" customWidth="1"/>
    <col min="5" max="6" width="9.140625" style="18"/>
    <col min="7" max="7" width="15.7109375" style="18" customWidth="1"/>
    <col min="8" max="8" width="24.42578125" style="18" bestFit="1" customWidth="1"/>
    <col min="9" max="16384" width="9.140625" style="6"/>
  </cols>
  <sheetData>
    <row r="1" spans="1:9" x14ac:dyDescent="0.25">
      <c r="A1"/>
      <c r="B1"/>
      <c r="C1"/>
      <c r="D1"/>
      <c r="E1" s="3"/>
      <c r="F1" s="4"/>
      <c r="G1" s="4"/>
      <c r="H1" s="5"/>
      <c r="I1"/>
    </row>
    <row r="2" spans="1:9" x14ac:dyDescent="0.25">
      <c r="A2"/>
      <c r="B2"/>
      <c r="C2"/>
      <c r="D2"/>
      <c r="E2" s="3"/>
      <c r="F2" s="4"/>
      <c r="G2" s="4"/>
      <c r="H2" s="5"/>
    </row>
    <row r="3" spans="1:9" ht="18.75" x14ac:dyDescent="0.3">
      <c r="A3"/>
      <c r="B3"/>
      <c r="C3" s="7"/>
      <c r="D3" s="61" t="s">
        <v>2</v>
      </c>
      <c r="E3" s="61"/>
      <c r="F3" s="61"/>
      <c r="G3" s="61"/>
      <c r="H3" s="8"/>
    </row>
    <row r="4" spans="1:9" x14ac:dyDescent="0.25">
      <c r="A4"/>
      <c r="B4"/>
      <c r="C4"/>
      <c r="D4"/>
      <c r="E4" s="3"/>
      <c r="F4" s="4"/>
      <c r="G4" s="4"/>
      <c r="H4" s="5"/>
    </row>
    <row r="5" spans="1:9" ht="18.75" x14ac:dyDescent="0.3">
      <c r="A5"/>
      <c r="B5"/>
      <c r="C5"/>
      <c r="D5" s="61" t="s">
        <v>3</v>
      </c>
      <c r="E5" s="61"/>
      <c r="F5" s="61"/>
      <c r="G5" s="61"/>
      <c r="H5" s="5"/>
    </row>
    <row r="6" spans="1:9" x14ac:dyDescent="0.25">
      <c r="A6"/>
      <c r="B6"/>
      <c r="C6"/>
      <c r="D6"/>
      <c r="E6" s="3"/>
      <c r="F6" s="4"/>
      <c r="G6" s="4"/>
      <c r="H6" s="5"/>
    </row>
    <row r="7" spans="1:9" x14ac:dyDescent="0.25">
      <c r="A7"/>
      <c r="B7"/>
      <c r="C7"/>
      <c r="D7" s="62" t="s">
        <v>1</v>
      </c>
      <c r="E7" s="62"/>
      <c r="F7" s="62"/>
      <c r="G7" s="62"/>
      <c r="H7" s="5"/>
    </row>
    <row r="8" spans="1:9" x14ac:dyDescent="0.25">
      <c r="A8"/>
      <c r="B8"/>
      <c r="C8"/>
      <c r="D8"/>
      <c r="E8" s="3"/>
      <c r="F8" s="4"/>
      <c r="G8" s="4"/>
      <c r="H8" s="5"/>
    </row>
    <row r="9" spans="1:9" x14ac:dyDescent="0.25">
      <c r="A9"/>
      <c r="B9"/>
      <c r="C9"/>
      <c r="D9"/>
      <c r="E9" s="3"/>
      <c r="F9" s="4"/>
      <c r="G9" s="4"/>
      <c r="H9" s="5"/>
    </row>
    <row r="10" spans="1:9" x14ac:dyDescent="0.25">
      <c r="A10"/>
      <c r="B10"/>
      <c r="C10"/>
      <c r="D10"/>
      <c r="E10" s="3"/>
      <c r="F10" s="4"/>
      <c r="G10" s="4"/>
      <c r="H10" s="5"/>
    </row>
    <row r="11" spans="1:9" x14ac:dyDescent="0.25">
      <c r="A11"/>
      <c r="B11"/>
      <c r="C11"/>
      <c r="D11"/>
      <c r="E11" s="3"/>
      <c r="F11" s="4"/>
      <c r="G11" s="4"/>
      <c r="H11" s="5"/>
    </row>
    <row r="12" spans="1:9" x14ac:dyDescent="0.25">
      <c r="A12"/>
      <c r="B12"/>
      <c r="C12"/>
      <c r="D12"/>
      <c r="E12" s="3"/>
      <c r="F12" s="4"/>
      <c r="G12" s="4"/>
      <c r="H12" s="5"/>
    </row>
    <row r="13" spans="1:9" x14ac:dyDescent="0.25">
      <c r="A13"/>
      <c r="B13"/>
      <c r="C13"/>
      <c r="D13"/>
      <c r="E13" s="3"/>
      <c r="F13" s="4"/>
      <c r="G13" s="4"/>
      <c r="H13" s="5"/>
    </row>
    <row r="14" spans="1:9" x14ac:dyDescent="0.25">
      <c r="A14"/>
      <c r="B14"/>
      <c r="C14"/>
      <c r="D14"/>
      <c r="E14" s="3"/>
      <c r="F14" s="4"/>
      <c r="G14" s="4"/>
      <c r="H14" s="5"/>
    </row>
    <row r="15" spans="1:9" x14ac:dyDescent="0.25">
      <c r="A15"/>
      <c r="B15"/>
      <c r="C15"/>
      <c r="D15"/>
      <c r="E15" s="63" t="s">
        <v>4</v>
      </c>
      <c r="F15" s="63"/>
      <c r="G15" s="4"/>
      <c r="H15" s="5"/>
    </row>
    <row r="16" spans="1:9" x14ac:dyDescent="0.25">
      <c r="A16"/>
      <c r="B16"/>
      <c r="C16"/>
      <c r="D16"/>
      <c r="E16" s="9" t="s">
        <v>5</v>
      </c>
      <c r="F16" s="4"/>
      <c r="G16" s="4"/>
      <c r="H16" s="5"/>
    </row>
    <row r="17" spans="1:8" x14ac:dyDescent="0.25">
      <c r="A17"/>
      <c r="B17"/>
      <c r="C17"/>
      <c r="D17"/>
      <c r="E17" s="3"/>
      <c r="F17" s="4"/>
      <c r="G17" s="4"/>
      <c r="H17" s="5"/>
    </row>
    <row r="18" spans="1:8" x14ac:dyDescent="0.25">
      <c r="A18"/>
      <c r="B18" s="10" t="s">
        <v>6</v>
      </c>
      <c r="C18"/>
      <c r="D18"/>
      <c r="E18" s="3" t="s">
        <v>7</v>
      </c>
      <c r="F18" s="4"/>
      <c r="G18" s="4"/>
      <c r="H18" s="5" t="s">
        <v>8</v>
      </c>
    </row>
    <row r="19" spans="1:8" x14ac:dyDescent="0.25">
      <c r="A19"/>
      <c r="B19"/>
      <c r="C19"/>
      <c r="D19"/>
      <c r="E19" s="3"/>
      <c r="F19" s="3"/>
      <c r="G19" s="4"/>
      <c r="H19" s="11"/>
    </row>
    <row r="20" spans="1:8" x14ac:dyDescent="0.25">
      <c r="A20"/>
      <c r="B20" t="s">
        <v>9</v>
      </c>
      <c r="C20"/>
      <c r="D20"/>
      <c r="E20" s="3"/>
      <c r="F20" s="3">
        <v>19</v>
      </c>
      <c r="G20" s="12"/>
      <c r="H20" s="5">
        <v>472177</v>
      </c>
    </row>
    <row r="21" spans="1:8" x14ac:dyDescent="0.25">
      <c r="A21"/>
      <c r="B21"/>
      <c r="C21"/>
      <c r="D21"/>
      <c r="E21" s="3"/>
      <c r="F21" s="3"/>
      <c r="G21" s="4"/>
      <c r="H21" s="5"/>
    </row>
    <row r="22" spans="1:8" x14ac:dyDescent="0.25">
      <c r="A22"/>
      <c r="B22" t="s">
        <v>10</v>
      </c>
      <c r="C22"/>
      <c r="D22"/>
      <c r="E22" s="3"/>
      <c r="F22" s="3"/>
      <c r="G22" s="4"/>
      <c r="H22" s="5"/>
    </row>
    <row r="23" spans="1:8" x14ac:dyDescent="0.25">
      <c r="A23"/>
      <c r="B23"/>
      <c r="C23" t="s">
        <v>11</v>
      </c>
      <c r="D23"/>
      <c r="E23" s="3"/>
      <c r="F23" s="3">
        <v>1</v>
      </c>
      <c r="G23" s="3"/>
      <c r="H23" s="5">
        <v>1740</v>
      </c>
    </row>
    <row r="24" spans="1:8" x14ac:dyDescent="0.25">
      <c r="A24"/>
      <c r="B24"/>
      <c r="C24" t="s">
        <v>12</v>
      </c>
      <c r="D24"/>
      <c r="E24" s="3"/>
      <c r="F24" s="3">
        <v>0</v>
      </c>
      <c r="G24" s="3"/>
      <c r="H24" s="5">
        <v>0</v>
      </c>
    </row>
    <row r="25" spans="1:8" x14ac:dyDescent="0.25">
      <c r="A25"/>
      <c r="B25"/>
      <c r="C25" t="s">
        <v>13</v>
      </c>
      <c r="D25"/>
      <c r="E25" s="3"/>
      <c r="F25" s="3">
        <v>0</v>
      </c>
      <c r="G25" s="3"/>
      <c r="H25" s="5">
        <v>0</v>
      </c>
    </row>
    <row r="26" spans="1:8" x14ac:dyDescent="0.25">
      <c r="A26"/>
      <c r="B26"/>
      <c r="C26" t="s">
        <v>14</v>
      </c>
      <c r="D26"/>
      <c r="E26" s="3"/>
      <c r="F26" s="3">
        <v>10</v>
      </c>
      <c r="G26" s="3"/>
      <c r="H26" s="5">
        <v>32607.5</v>
      </c>
    </row>
    <row r="27" spans="1:8" x14ac:dyDescent="0.25">
      <c r="A27"/>
      <c r="B27"/>
      <c r="C27" t="s">
        <v>15</v>
      </c>
      <c r="D27"/>
      <c r="E27" s="3"/>
      <c r="F27" s="3">
        <v>0</v>
      </c>
      <c r="G27" s="3"/>
      <c r="H27" s="5">
        <v>0</v>
      </c>
    </row>
    <row r="28" spans="1:8" x14ac:dyDescent="0.25">
      <c r="A28"/>
      <c r="B28"/>
      <c r="C28" t="s">
        <v>16</v>
      </c>
      <c r="D28" s="13"/>
      <c r="E28" s="14"/>
      <c r="F28" s="3">
        <v>0</v>
      </c>
      <c r="G28" s="3"/>
      <c r="H28" s="5">
        <v>0</v>
      </c>
    </row>
    <row r="29" spans="1:8" x14ac:dyDescent="0.25">
      <c r="A29"/>
      <c r="B29"/>
      <c r="C29"/>
      <c r="D29" s="13" t="s">
        <v>17</v>
      </c>
      <c r="E29" s="15"/>
      <c r="F29" s="15">
        <v>30</v>
      </c>
      <c r="G29" s="4"/>
      <c r="H29" s="16">
        <v>506524.5</v>
      </c>
    </row>
    <row r="30" spans="1:8" x14ac:dyDescent="0.25">
      <c r="A30"/>
      <c r="B30"/>
      <c r="C30"/>
      <c r="D30"/>
      <c r="E30" s="3"/>
      <c r="F30" s="4"/>
      <c r="G30" s="4"/>
      <c r="H30" s="5"/>
    </row>
    <row r="31" spans="1:8" x14ac:dyDescent="0.25">
      <c r="A31"/>
      <c r="B31"/>
      <c r="C31"/>
      <c r="D31"/>
      <c r="E31" s="3"/>
      <c r="F31" s="4"/>
      <c r="G31" s="4"/>
      <c r="H31" s="5"/>
    </row>
    <row r="32" spans="1:8" x14ac:dyDescent="0.25">
      <c r="A32"/>
      <c r="B32"/>
      <c r="C32" s="13"/>
      <c r="D32" s="13"/>
      <c r="E32" s="3"/>
      <c r="F32" s="4"/>
      <c r="G32" s="4"/>
      <c r="H32" s="5"/>
    </row>
    <row r="33" spans="1:8" x14ac:dyDescent="0.25">
      <c r="A33"/>
      <c r="B33"/>
      <c r="C33" s="13"/>
      <c r="D33" s="13" t="s">
        <v>18</v>
      </c>
      <c r="E33" s="3"/>
      <c r="F33" s="4"/>
      <c r="G33" s="4"/>
      <c r="H33" s="5"/>
    </row>
    <row r="34" spans="1:8" x14ac:dyDescent="0.25">
      <c r="A34"/>
      <c r="B34"/>
      <c r="C34"/>
      <c r="D34"/>
      <c r="E34" s="3"/>
      <c r="F34" s="4"/>
      <c r="G34" s="4"/>
      <c r="H34" s="5"/>
    </row>
    <row r="35" spans="1:8" x14ac:dyDescent="0.25">
      <c r="A35"/>
      <c r="B35" t="s">
        <v>19</v>
      </c>
      <c r="C35"/>
      <c r="D35" s="13"/>
      <c r="E35" s="3" t="s">
        <v>7</v>
      </c>
      <c r="F35" s="4"/>
      <c r="G35" s="4"/>
      <c r="H35" s="5" t="s">
        <v>8</v>
      </c>
    </row>
    <row r="36" spans="1:8" ht="15" customHeight="1" x14ac:dyDescent="0.25">
      <c r="A36" s="13"/>
      <c r="B36" s="13"/>
      <c r="C36" s="13"/>
      <c r="D36" s="13" t="s">
        <v>17</v>
      </c>
      <c r="E36" s="3"/>
      <c r="F36" s="3">
        <v>2</v>
      </c>
      <c r="G36" s="4"/>
      <c r="H36" s="5">
        <v>18000</v>
      </c>
    </row>
    <row r="37" spans="1:8" x14ac:dyDescent="0.25">
      <c r="A37"/>
      <c r="B37"/>
      <c r="C37"/>
      <c r="D37"/>
      <c r="E37" s="3"/>
      <c r="F37" s="4"/>
      <c r="G37" s="4"/>
      <c r="H37" s="5"/>
    </row>
    <row r="38" spans="1:8" ht="15" customHeight="1" x14ac:dyDescent="0.25">
      <c r="A38"/>
      <c r="B38"/>
      <c r="C38" s="5"/>
      <c r="D38" s="5"/>
      <c r="E38" s="5"/>
      <c r="F38" s="5"/>
      <c r="G38" s="5"/>
      <c r="H38" s="5"/>
    </row>
    <row r="39" spans="1:8" x14ac:dyDescent="0.25">
      <c r="A39"/>
      <c r="B39"/>
      <c r="C39" s="5"/>
      <c r="D39" s="5"/>
      <c r="E39" s="5"/>
      <c r="F39" s="5"/>
      <c r="G39" s="5"/>
      <c r="H39" s="5"/>
    </row>
    <row r="40" spans="1:8" x14ac:dyDescent="0.25">
      <c r="A40"/>
      <c r="B40"/>
      <c r="C40" s="5"/>
      <c r="D40" s="5"/>
      <c r="E40" s="5"/>
      <c r="F40" s="5"/>
      <c r="G40" s="5"/>
      <c r="H40" s="5"/>
    </row>
    <row r="41" spans="1:8" x14ac:dyDescent="0.25">
      <c r="A41"/>
      <c r="B41"/>
      <c r="C41" s="5"/>
      <c r="D41" s="5"/>
      <c r="E41" s="5"/>
      <c r="F41" s="5"/>
      <c r="G41" s="5"/>
      <c r="H41" s="5"/>
    </row>
    <row r="42" spans="1:8" x14ac:dyDescent="0.25">
      <c r="A42"/>
      <c r="B42"/>
      <c r="C42" s="5"/>
      <c r="D42" s="5"/>
      <c r="E42" s="5"/>
      <c r="F42" s="5"/>
      <c r="G42" s="5"/>
      <c r="H42" s="5"/>
    </row>
    <row r="43" spans="1:8" x14ac:dyDescent="0.25">
      <c r="A43"/>
      <c r="B43"/>
      <c r="C43" s="5"/>
      <c r="D43" s="5"/>
      <c r="E43" s="5"/>
      <c r="F43" s="5"/>
      <c r="G43" s="5"/>
      <c r="H43" s="5"/>
    </row>
    <row r="44" spans="1:8" ht="15" customHeight="1" x14ac:dyDescent="0.25">
      <c r="A44"/>
      <c r="B44"/>
      <c r="C44" s="5"/>
      <c r="D44" s="5"/>
      <c r="E44" s="5"/>
      <c r="F44" s="5"/>
      <c r="G44" s="5"/>
      <c r="H44" s="5"/>
    </row>
    <row r="45" spans="1:8" ht="15" customHeight="1" x14ac:dyDescent="0.25">
      <c r="A45"/>
      <c r="B45"/>
      <c r="C45" s="5"/>
      <c r="D45" s="5"/>
      <c r="E45" s="5"/>
      <c r="F45" s="5"/>
      <c r="G45" s="5"/>
      <c r="H45" s="5"/>
    </row>
    <row r="46" spans="1:8" x14ac:dyDescent="0.25">
      <c r="A46"/>
      <c r="B46"/>
      <c r="C46" s="5"/>
      <c r="D46" s="5"/>
      <c r="E46" s="5"/>
      <c r="F46" s="5"/>
      <c r="G46" s="5"/>
      <c r="H46" s="5"/>
    </row>
    <row r="47" spans="1:8" x14ac:dyDescent="0.25">
      <c r="A47"/>
      <c r="B47"/>
      <c r="C47" s="17"/>
      <c r="D47" s="17"/>
      <c r="E47" s="17"/>
      <c r="F47" s="17"/>
      <c r="G47" s="17"/>
      <c r="H47" s="17"/>
    </row>
    <row r="48" spans="1:8" x14ac:dyDescent="0.25">
      <c r="A48"/>
      <c r="B48"/>
      <c r="C48" s="17"/>
      <c r="D48" s="17"/>
      <c r="E48" s="17"/>
      <c r="F48" s="17"/>
      <c r="G48" s="17"/>
      <c r="H48" s="17"/>
    </row>
    <row r="49" spans="1:8" x14ac:dyDescent="0.25">
      <c r="A49"/>
      <c r="B49"/>
      <c r="C49" s="17"/>
      <c r="D49" s="17"/>
      <c r="E49" s="17"/>
      <c r="F49" s="17"/>
      <c r="G49" s="17"/>
      <c r="H49" s="17"/>
    </row>
    <row r="50" spans="1:8" ht="15" customHeight="1" x14ac:dyDescent="0.25">
      <c r="A50"/>
      <c r="B50" s="64" t="s">
        <v>20</v>
      </c>
      <c r="C50" s="64"/>
      <c r="D50" s="64"/>
      <c r="E50" s="64"/>
      <c r="F50" s="64"/>
      <c r="G50" s="64"/>
      <c r="H50" s="64"/>
    </row>
    <row r="51" spans="1:8" x14ac:dyDescent="0.25">
      <c r="A51"/>
      <c r="B51" s="64"/>
      <c r="C51" s="64"/>
      <c r="D51" s="64"/>
      <c r="E51" s="64"/>
      <c r="F51" s="64"/>
      <c r="G51" s="64"/>
      <c r="H51" s="64"/>
    </row>
    <row r="52" spans="1:8" x14ac:dyDescent="0.25">
      <c r="A52"/>
      <c r="B52" s="64"/>
      <c r="C52" s="64"/>
      <c r="D52" s="64"/>
      <c r="E52" s="64"/>
      <c r="F52" s="64"/>
      <c r="G52" s="64"/>
      <c r="H52" s="64"/>
    </row>
    <row r="53" spans="1:8" x14ac:dyDescent="0.25">
      <c r="A53"/>
      <c r="B53" s="64"/>
      <c r="C53" s="64"/>
      <c r="D53" s="64"/>
      <c r="E53" s="64"/>
      <c r="F53" s="64"/>
      <c r="G53" s="64"/>
      <c r="H53" s="64"/>
    </row>
    <row r="54" spans="1:8" x14ac:dyDescent="0.25">
      <c r="A54"/>
      <c r="B54" s="64"/>
      <c r="C54" s="64"/>
      <c r="D54" s="64"/>
      <c r="E54" s="64"/>
      <c r="F54" s="64"/>
      <c r="G54" s="64"/>
      <c r="H54" s="64"/>
    </row>
    <row r="55" spans="1:8" ht="15" customHeight="1" x14ac:dyDescent="0.25">
      <c r="A55"/>
      <c r="B55" s="64"/>
      <c r="C55" s="64"/>
      <c r="D55" s="64"/>
      <c r="E55" s="64"/>
      <c r="F55" s="64"/>
      <c r="G55" s="64"/>
      <c r="H55" s="64"/>
    </row>
    <row r="56" spans="1:8" x14ac:dyDescent="0.25">
      <c r="A56"/>
      <c r="B56" s="64"/>
      <c r="C56" s="64"/>
      <c r="D56" s="64"/>
      <c r="E56" s="64"/>
      <c r="F56" s="64"/>
      <c r="G56" s="64"/>
      <c r="H56" s="64"/>
    </row>
    <row r="57" spans="1:8" x14ac:dyDescent="0.25">
      <c r="A57"/>
      <c r="B57" s="64"/>
      <c r="C57" s="64"/>
      <c r="D57" s="64"/>
      <c r="E57" s="64"/>
      <c r="F57" s="64"/>
      <c r="G57" s="64"/>
      <c r="H57" s="64"/>
    </row>
  </sheetData>
  <sheetProtection sheet="1" objects="1" scenarios="1"/>
  <mergeCells count="5">
    <mergeCell ref="D3:G3"/>
    <mergeCell ref="D5:G5"/>
    <mergeCell ref="D7:G7"/>
    <mergeCell ref="E15:F15"/>
    <mergeCell ref="B50:H57"/>
  </mergeCells>
  <pageMargins left="0.7" right="0.7" top="0.75" bottom="0.75" header="0.3" footer="0.3"/>
  <pageSetup scale="80" orientation="portrait" r:id="rId1"/>
  <headerFooter>
    <oddFooter>&amp;C&amp;1#&amp;"Calibri"&amp;12&amp;K000000Confidential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336A-BE96-49A4-9E95-4806082E8488}">
  <sheetPr>
    <pageSetUpPr fitToPage="1"/>
  </sheetPr>
  <dimension ref="A1:AW53"/>
  <sheetViews>
    <sheetView view="pageLayout" zoomScaleNormal="100" workbookViewId="0">
      <selection activeCell="F4" sqref="F4"/>
    </sheetView>
  </sheetViews>
  <sheetFormatPr defaultColWidth="9.140625" defaultRowHeight="15" x14ac:dyDescent="0.25"/>
  <cols>
    <col min="1" max="1" width="4.28515625" style="19" customWidth="1"/>
    <col min="2" max="2" width="14.140625" style="20" customWidth="1"/>
    <col min="3" max="3" width="62.140625" style="20" customWidth="1"/>
    <col min="4" max="4" width="37.42578125" style="20" customWidth="1"/>
    <col min="5" max="5" width="15.140625" style="22" customWidth="1"/>
    <col min="6" max="6" width="18.42578125" style="22" customWidth="1"/>
    <col min="7" max="7" width="14.85546875" style="23" customWidth="1"/>
    <col min="8" max="8" width="12.140625" style="24" customWidth="1"/>
    <col min="9" max="9" width="14" style="25" customWidth="1"/>
    <col min="10" max="12" width="9.140625" style="25"/>
    <col min="13" max="13" width="9.140625" style="39"/>
    <col min="14" max="14" width="9.140625" style="40"/>
    <col min="15" max="15" width="9.140625" style="24"/>
    <col min="16" max="20" width="9.140625" style="25"/>
    <col min="21" max="21" width="9.140625" style="41"/>
    <col min="22" max="27" width="9.140625" style="25"/>
    <col min="28" max="28" width="9.140625" style="39"/>
    <col min="29" max="29" width="9.140625" style="22"/>
    <col min="30" max="30" width="9.140625" style="23"/>
    <col min="31" max="31" width="9.140625" style="24"/>
    <col min="32" max="43" width="9.140625" style="25"/>
    <col min="44" max="44" width="9.140625" style="42"/>
    <col min="45" max="45" width="9.140625" style="43"/>
    <col min="46" max="46" width="9.140625" style="24"/>
    <col min="47" max="47" width="9.140625" style="25"/>
    <col min="48" max="48" width="9.140625" style="39"/>
    <col min="49" max="49" width="9.140625" style="22"/>
    <col min="50" max="16384" width="9.140625" style="44"/>
  </cols>
  <sheetData>
    <row r="1" spans="1:9" x14ac:dyDescent="0.25">
      <c r="D1" s="21" t="s">
        <v>9</v>
      </c>
    </row>
    <row r="2" spans="1:9" x14ac:dyDescent="0.25">
      <c r="D2" s="21"/>
    </row>
    <row r="3" spans="1:9" ht="30" x14ac:dyDescent="0.25">
      <c r="A3" s="19" t="s">
        <v>21</v>
      </c>
      <c r="B3" s="20" t="s">
        <v>22</v>
      </c>
      <c r="C3" s="20" t="s">
        <v>23</v>
      </c>
      <c r="D3" s="20" t="s">
        <v>24</v>
      </c>
      <c r="E3" s="22" t="s">
        <v>25</v>
      </c>
      <c r="F3" s="22" t="s">
        <v>26</v>
      </c>
      <c r="G3" s="23" t="s">
        <v>27</v>
      </c>
      <c r="H3" s="24" t="s">
        <v>28</v>
      </c>
      <c r="I3" s="25" t="s">
        <v>29</v>
      </c>
    </row>
    <row r="4" spans="1:9" x14ac:dyDescent="0.25">
      <c r="C4" s="21" t="s">
        <v>30</v>
      </c>
    </row>
    <row r="5" spans="1:9" x14ac:dyDescent="0.25">
      <c r="A5" s="19">
        <v>1</v>
      </c>
      <c r="B5" s="20" t="s">
        <v>31</v>
      </c>
      <c r="C5" s="26" t="s">
        <v>32</v>
      </c>
      <c r="D5" s="26" t="s">
        <v>33</v>
      </c>
      <c r="E5" s="27">
        <v>3</v>
      </c>
      <c r="F5" s="27" t="s">
        <v>34</v>
      </c>
      <c r="G5" s="28">
        <v>30</v>
      </c>
      <c r="H5" s="29">
        <v>32225</v>
      </c>
    </row>
    <row r="6" spans="1:9" x14ac:dyDescent="0.25">
      <c r="A6" s="19">
        <v>2</v>
      </c>
      <c r="B6" s="20" t="s">
        <v>35</v>
      </c>
      <c r="C6" s="26" t="s">
        <v>36</v>
      </c>
      <c r="D6" s="26" t="s">
        <v>37</v>
      </c>
      <c r="E6" s="27">
        <v>1</v>
      </c>
      <c r="F6" s="27" t="s">
        <v>34</v>
      </c>
      <c r="G6" s="28">
        <v>8500</v>
      </c>
      <c r="H6" s="29">
        <v>32297</v>
      </c>
      <c r="I6" s="25" t="s">
        <v>38</v>
      </c>
    </row>
    <row r="7" spans="1:9" x14ac:dyDescent="0.25">
      <c r="A7" s="19">
        <v>3</v>
      </c>
      <c r="B7" s="20" t="s">
        <v>39</v>
      </c>
      <c r="C7" s="26" t="s">
        <v>40</v>
      </c>
      <c r="D7" s="26" t="s">
        <v>41</v>
      </c>
      <c r="E7" s="27">
        <v>3</v>
      </c>
      <c r="F7" s="27" t="s">
        <v>34</v>
      </c>
      <c r="G7" s="28">
        <v>60</v>
      </c>
      <c r="H7" s="29">
        <v>33843</v>
      </c>
    </row>
    <row r="8" spans="1:9" x14ac:dyDescent="0.25">
      <c r="A8" s="19">
        <v>4</v>
      </c>
      <c r="B8" s="20" t="s">
        <v>42</v>
      </c>
      <c r="C8" s="26" t="s">
        <v>43</v>
      </c>
      <c r="D8" s="26" t="s">
        <v>33</v>
      </c>
      <c r="E8" s="27">
        <v>3</v>
      </c>
      <c r="F8" s="27" t="s">
        <v>34</v>
      </c>
      <c r="G8" s="28">
        <v>90</v>
      </c>
      <c r="H8" s="29">
        <v>32029</v>
      </c>
    </row>
    <row r="9" spans="1:9" x14ac:dyDescent="0.25">
      <c r="A9" s="19">
        <v>5</v>
      </c>
      <c r="B9" s="20" t="s">
        <v>44</v>
      </c>
      <c r="C9" s="26" t="s">
        <v>45</v>
      </c>
      <c r="D9" s="26" t="s">
        <v>46</v>
      </c>
      <c r="E9" s="27" t="s">
        <v>47</v>
      </c>
      <c r="F9" s="27" t="s">
        <v>34</v>
      </c>
      <c r="G9" s="28">
        <v>15500</v>
      </c>
      <c r="H9" s="29">
        <v>43800</v>
      </c>
      <c r="I9" s="25" t="s">
        <v>38</v>
      </c>
    </row>
    <row r="10" spans="1:9" x14ac:dyDescent="0.25">
      <c r="A10" s="19">
        <v>6</v>
      </c>
      <c r="B10" s="20" t="s">
        <v>48</v>
      </c>
      <c r="C10" s="26" t="s">
        <v>49</v>
      </c>
      <c r="D10" s="26" t="s">
        <v>37</v>
      </c>
      <c r="E10" s="27">
        <v>1</v>
      </c>
      <c r="F10" s="27" t="s">
        <v>34</v>
      </c>
      <c r="G10" s="28">
        <v>16500</v>
      </c>
      <c r="H10" s="29">
        <v>31723</v>
      </c>
      <c r="I10" s="30" t="s">
        <v>38</v>
      </c>
    </row>
    <row r="11" spans="1:9" x14ac:dyDescent="0.25">
      <c r="A11" s="19">
        <v>7</v>
      </c>
      <c r="B11" s="20" t="s">
        <v>50</v>
      </c>
      <c r="C11" s="26" t="s">
        <v>51</v>
      </c>
      <c r="D11" s="26" t="s">
        <v>52</v>
      </c>
      <c r="E11" s="27">
        <v>1</v>
      </c>
      <c r="F11" s="27" t="s">
        <v>34</v>
      </c>
      <c r="G11" s="28">
        <v>16000</v>
      </c>
      <c r="H11" s="29">
        <v>30239</v>
      </c>
      <c r="I11" s="30" t="s">
        <v>38</v>
      </c>
    </row>
    <row r="12" spans="1:9" x14ac:dyDescent="0.25">
      <c r="A12" s="19">
        <v>8</v>
      </c>
      <c r="B12" s="20" t="s">
        <v>53</v>
      </c>
      <c r="C12" s="26" t="s">
        <v>54</v>
      </c>
      <c r="D12" s="26" t="s">
        <v>55</v>
      </c>
      <c r="E12" s="27">
        <v>1</v>
      </c>
      <c r="F12" s="27" t="s">
        <v>34</v>
      </c>
      <c r="G12" s="28">
        <v>10000</v>
      </c>
      <c r="H12" s="29">
        <v>30158</v>
      </c>
      <c r="I12" s="30" t="s">
        <v>38</v>
      </c>
    </row>
    <row r="13" spans="1:9" x14ac:dyDescent="0.25">
      <c r="A13" s="19">
        <v>9</v>
      </c>
      <c r="B13" s="20" t="s">
        <v>56</v>
      </c>
      <c r="C13" s="26" t="s">
        <v>57</v>
      </c>
      <c r="D13" s="26" t="s">
        <v>58</v>
      </c>
      <c r="E13" s="27">
        <v>3</v>
      </c>
      <c r="F13" s="27" t="s">
        <v>34</v>
      </c>
      <c r="G13" s="28">
        <v>60</v>
      </c>
      <c r="H13" s="29">
        <v>31274</v>
      </c>
      <c r="I13" s="30"/>
    </row>
    <row r="14" spans="1:9" x14ac:dyDescent="0.25">
      <c r="A14" s="19">
        <v>10</v>
      </c>
      <c r="B14" s="20" t="s">
        <v>59</v>
      </c>
      <c r="C14" s="20" t="s">
        <v>60</v>
      </c>
      <c r="D14" s="20" t="s">
        <v>61</v>
      </c>
      <c r="E14" s="22">
        <v>3</v>
      </c>
      <c r="F14" s="22" t="s">
        <v>34</v>
      </c>
      <c r="G14" s="23">
        <v>60</v>
      </c>
      <c r="H14" s="24">
        <v>32175</v>
      </c>
      <c r="I14" s="30"/>
    </row>
    <row r="15" spans="1:9" x14ac:dyDescent="0.25">
      <c r="A15" s="19">
        <v>11</v>
      </c>
      <c r="B15" s="20" t="s">
        <v>62</v>
      </c>
      <c r="C15" s="26" t="s">
        <v>63</v>
      </c>
      <c r="D15" s="26" t="s">
        <v>33</v>
      </c>
      <c r="E15" s="27">
        <v>3</v>
      </c>
      <c r="F15" s="27" t="s">
        <v>34</v>
      </c>
      <c r="G15" s="28">
        <v>75</v>
      </c>
      <c r="H15" s="29">
        <v>33756</v>
      </c>
      <c r="I15" s="30"/>
    </row>
    <row r="16" spans="1:9" x14ac:dyDescent="0.25">
      <c r="A16" s="19">
        <v>12</v>
      </c>
      <c r="B16" s="20" t="s">
        <v>64</v>
      </c>
      <c r="C16" s="20" t="s">
        <v>65</v>
      </c>
      <c r="D16" s="20" t="s">
        <v>66</v>
      </c>
      <c r="E16" s="22">
        <v>3</v>
      </c>
      <c r="F16" s="22" t="s">
        <v>34</v>
      </c>
      <c r="G16" s="23">
        <v>60</v>
      </c>
      <c r="H16" s="24">
        <v>33275</v>
      </c>
      <c r="I16" s="30"/>
    </row>
    <row r="17" spans="1:9" x14ac:dyDescent="0.25">
      <c r="A17" s="19">
        <v>13</v>
      </c>
      <c r="B17" s="20" t="s">
        <v>67</v>
      </c>
      <c r="C17" s="20" t="s">
        <v>68</v>
      </c>
      <c r="D17" s="20" t="s">
        <v>69</v>
      </c>
      <c r="E17" s="22">
        <v>3</v>
      </c>
      <c r="F17" s="22" t="s">
        <v>34</v>
      </c>
      <c r="G17" s="23">
        <v>60</v>
      </c>
      <c r="H17" s="24">
        <v>32695</v>
      </c>
      <c r="I17" s="30"/>
    </row>
    <row r="18" spans="1:9" x14ac:dyDescent="0.25">
      <c r="A18" s="19">
        <v>14</v>
      </c>
      <c r="B18" s="20" t="s">
        <v>70</v>
      </c>
      <c r="C18" s="26" t="s">
        <v>71</v>
      </c>
      <c r="D18" s="26" t="s">
        <v>72</v>
      </c>
      <c r="E18" s="27">
        <v>1</v>
      </c>
      <c r="F18" s="27" t="s">
        <v>34</v>
      </c>
      <c r="G18" s="28">
        <v>6064</v>
      </c>
      <c r="H18" s="29">
        <v>32388</v>
      </c>
      <c r="I18" s="30" t="s">
        <v>38</v>
      </c>
    </row>
    <row r="19" spans="1:9" x14ac:dyDescent="0.25">
      <c r="A19" s="19">
        <v>15</v>
      </c>
      <c r="B19" s="20" t="s">
        <v>73</v>
      </c>
      <c r="C19" s="26" t="s">
        <v>74</v>
      </c>
      <c r="D19" s="26" t="s">
        <v>75</v>
      </c>
      <c r="E19" s="27">
        <v>1</v>
      </c>
      <c r="F19" s="27" t="s">
        <v>34</v>
      </c>
      <c r="G19" s="28">
        <v>6000</v>
      </c>
      <c r="H19" s="29">
        <v>31846</v>
      </c>
      <c r="I19" s="30"/>
    </row>
    <row r="20" spans="1:9" x14ac:dyDescent="0.25">
      <c r="C20" s="26"/>
      <c r="D20" s="26"/>
      <c r="E20" s="27"/>
      <c r="F20" s="31" t="s">
        <v>76</v>
      </c>
      <c r="G20" s="32">
        <f>SUM($G$5:$G$19)</f>
        <v>79059</v>
      </c>
      <c r="H20" s="29"/>
      <c r="I20" s="30"/>
    </row>
    <row r="21" spans="1:9" x14ac:dyDescent="0.25">
      <c r="C21" s="26"/>
      <c r="D21" s="26"/>
      <c r="E21" s="27"/>
      <c r="F21" s="27"/>
      <c r="G21" s="28"/>
      <c r="H21" s="29"/>
      <c r="I21" s="30"/>
    </row>
    <row r="22" spans="1:9" x14ac:dyDescent="0.25">
      <c r="C22" s="26"/>
      <c r="D22" s="26"/>
      <c r="E22" s="27"/>
      <c r="F22" s="27"/>
      <c r="G22" s="28"/>
      <c r="H22" s="29"/>
      <c r="I22" s="30"/>
    </row>
    <row r="23" spans="1:9" x14ac:dyDescent="0.25">
      <c r="C23" s="26"/>
      <c r="D23" s="26"/>
      <c r="E23" s="27"/>
      <c r="F23" s="27"/>
      <c r="G23" s="28"/>
      <c r="H23" s="29"/>
      <c r="I23" s="30"/>
    </row>
    <row r="24" spans="1:9" x14ac:dyDescent="0.25">
      <c r="C24" s="33" t="s">
        <v>77</v>
      </c>
      <c r="D24" s="26"/>
      <c r="E24" s="27"/>
      <c r="F24" s="27"/>
      <c r="G24" s="28"/>
      <c r="H24" s="29"/>
      <c r="I24" s="30"/>
    </row>
    <row r="25" spans="1:9" x14ac:dyDescent="0.25">
      <c r="A25" s="19">
        <v>16</v>
      </c>
      <c r="B25" s="20" t="s">
        <v>78</v>
      </c>
      <c r="C25" s="26" t="s">
        <v>79</v>
      </c>
      <c r="D25" s="26" t="s">
        <v>80</v>
      </c>
      <c r="E25" s="27">
        <v>1</v>
      </c>
      <c r="F25" s="27" t="s">
        <v>34</v>
      </c>
      <c r="G25" s="28">
        <v>48800</v>
      </c>
      <c r="H25" s="29">
        <v>32307</v>
      </c>
      <c r="I25" s="30" t="s">
        <v>38</v>
      </c>
    </row>
    <row r="26" spans="1:9" x14ac:dyDescent="0.25">
      <c r="A26" s="19">
        <v>17</v>
      </c>
      <c r="B26" s="20" t="s">
        <v>81</v>
      </c>
      <c r="C26" s="26" t="s">
        <v>82</v>
      </c>
      <c r="D26" s="26" t="s">
        <v>80</v>
      </c>
      <c r="E26" s="27">
        <v>1</v>
      </c>
      <c r="F26" s="27" t="s">
        <v>34</v>
      </c>
      <c r="G26" s="28">
        <v>34468</v>
      </c>
      <c r="H26" s="29">
        <v>32539</v>
      </c>
      <c r="I26" s="30" t="s">
        <v>38</v>
      </c>
    </row>
    <row r="27" spans="1:9" x14ac:dyDescent="0.25">
      <c r="A27" s="19">
        <v>18</v>
      </c>
      <c r="B27" s="20" t="s">
        <v>83</v>
      </c>
      <c r="C27" s="20" t="s">
        <v>84</v>
      </c>
      <c r="D27" s="20" t="s">
        <v>85</v>
      </c>
      <c r="E27" s="22">
        <v>4</v>
      </c>
      <c r="F27" s="22" t="s">
        <v>34</v>
      </c>
      <c r="G27" s="23">
        <v>260000</v>
      </c>
      <c r="H27" s="24">
        <v>35053</v>
      </c>
      <c r="I27" s="30"/>
    </row>
    <row r="28" spans="1:9" x14ac:dyDescent="0.25">
      <c r="A28" s="19">
        <v>19</v>
      </c>
      <c r="B28" s="20" t="s">
        <v>86</v>
      </c>
      <c r="C28" s="20" t="s">
        <v>87</v>
      </c>
      <c r="D28" s="20" t="s">
        <v>88</v>
      </c>
      <c r="E28" s="22">
        <v>1</v>
      </c>
      <c r="F28" s="22" t="s">
        <v>34</v>
      </c>
      <c r="G28" s="23">
        <v>49850</v>
      </c>
      <c r="H28" s="24">
        <v>31918</v>
      </c>
      <c r="I28" s="30"/>
    </row>
    <row r="29" spans="1:9" x14ac:dyDescent="0.25">
      <c r="F29" s="34" t="s">
        <v>76</v>
      </c>
      <c r="G29" s="35">
        <f>SUM($G$25:$G$28)</f>
        <v>393118</v>
      </c>
      <c r="I29" s="30"/>
    </row>
    <row r="30" spans="1:9" x14ac:dyDescent="0.25">
      <c r="F30" s="34" t="s">
        <v>89</v>
      </c>
      <c r="G30" s="35">
        <f>SUM(G20,G29)</f>
        <v>472177</v>
      </c>
      <c r="I30" s="30"/>
    </row>
    <row r="31" spans="1:9" x14ac:dyDescent="0.25">
      <c r="B31" s="26"/>
      <c r="C31" s="26"/>
      <c r="D31" s="26"/>
      <c r="E31" s="27"/>
      <c r="F31" s="31"/>
      <c r="G31" s="28"/>
      <c r="H31" s="36"/>
      <c r="I31" s="37"/>
    </row>
    <row r="32" spans="1:9" x14ac:dyDescent="0.25">
      <c r="B32" s="26"/>
      <c r="C32" s="26"/>
      <c r="D32" s="26"/>
      <c r="E32" s="27"/>
      <c r="F32" s="31"/>
      <c r="G32" s="28"/>
      <c r="H32" s="36"/>
      <c r="I32" s="37"/>
    </row>
    <row r="33" spans="2:9" x14ac:dyDescent="0.25">
      <c r="B33" s="26"/>
      <c r="C33" s="26"/>
      <c r="D33" s="26"/>
      <c r="E33" s="27"/>
      <c r="F33" s="31"/>
      <c r="G33" s="28"/>
      <c r="H33" s="36"/>
      <c r="I33" s="37"/>
    </row>
    <row r="34" spans="2:9" x14ac:dyDescent="0.25">
      <c r="B34" s="26"/>
      <c r="C34" s="26"/>
      <c r="D34" s="26"/>
      <c r="E34" s="27"/>
      <c r="F34" s="31"/>
      <c r="G34" s="28"/>
      <c r="H34" s="36"/>
      <c r="I34" s="38"/>
    </row>
    <row r="35" spans="2:9" x14ac:dyDescent="0.25">
      <c r="B35" s="26"/>
      <c r="C35" s="26"/>
      <c r="D35" s="26"/>
      <c r="E35" s="27"/>
      <c r="F35" s="27"/>
      <c r="G35" s="28"/>
      <c r="H35" s="36"/>
    </row>
    <row r="36" spans="2:9" x14ac:dyDescent="0.25">
      <c r="B36" s="26"/>
      <c r="C36" s="26"/>
      <c r="D36" s="26"/>
      <c r="E36" s="27"/>
      <c r="F36" s="27"/>
      <c r="G36" s="28"/>
      <c r="H36" s="36"/>
    </row>
    <row r="37" spans="2:9" x14ac:dyDescent="0.25">
      <c r="B37" s="26"/>
      <c r="C37" s="26"/>
      <c r="D37" s="26"/>
      <c r="E37" s="27"/>
      <c r="F37" s="27"/>
      <c r="G37" s="28"/>
      <c r="H37" s="36"/>
    </row>
    <row r="38" spans="2:9" x14ac:dyDescent="0.25">
      <c r="B38" s="26"/>
      <c r="C38" s="26"/>
      <c r="D38" s="26"/>
      <c r="E38" s="27"/>
      <c r="F38" s="27"/>
      <c r="G38" s="28"/>
      <c r="H38" s="36"/>
    </row>
    <row r="39" spans="2:9" x14ac:dyDescent="0.25">
      <c r="B39" s="26"/>
      <c r="C39" s="26"/>
      <c r="D39" s="26"/>
      <c r="E39" s="27"/>
      <c r="F39" s="31"/>
      <c r="G39" s="28"/>
      <c r="H39" s="36"/>
      <c r="I39" s="38"/>
    </row>
    <row r="40" spans="2:9" x14ac:dyDescent="0.25">
      <c r="B40" s="26"/>
      <c r="C40" s="26"/>
      <c r="D40" s="26"/>
      <c r="E40" s="27"/>
      <c r="F40" s="31"/>
      <c r="G40" s="28"/>
      <c r="H40" s="36"/>
      <c r="I40" s="38"/>
    </row>
    <row r="41" spans="2:9" x14ac:dyDescent="0.25">
      <c r="B41" s="26"/>
      <c r="C41" s="26"/>
      <c r="D41" s="26"/>
      <c r="E41" s="27"/>
      <c r="F41" s="27"/>
      <c r="G41" s="28"/>
      <c r="H41" s="36"/>
      <c r="I41" s="30"/>
    </row>
    <row r="42" spans="2:9" x14ac:dyDescent="0.25">
      <c r="B42" s="26"/>
      <c r="C42" s="26"/>
      <c r="D42" s="26"/>
      <c r="E42" s="27"/>
      <c r="F42" s="27"/>
      <c r="G42" s="28"/>
      <c r="H42" s="36"/>
      <c r="I42" s="30"/>
    </row>
    <row r="43" spans="2:9" x14ac:dyDescent="0.25">
      <c r="B43" s="26"/>
      <c r="C43" s="26"/>
      <c r="D43" s="26"/>
      <c r="E43" s="27"/>
      <c r="F43" s="27"/>
      <c r="G43" s="28"/>
      <c r="H43" s="36"/>
      <c r="I43" s="30"/>
    </row>
    <row r="44" spans="2:9" x14ac:dyDescent="0.25">
      <c r="B44" s="26"/>
      <c r="C44" s="26"/>
      <c r="D44" s="26"/>
      <c r="E44" s="27"/>
      <c r="F44" s="27"/>
      <c r="G44" s="28"/>
      <c r="H44" s="36"/>
      <c r="I44" s="30"/>
    </row>
    <row r="45" spans="2:9" x14ac:dyDescent="0.25">
      <c r="B45" s="26"/>
      <c r="C45" s="26"/>
      <c r="D45" s="26"/>
      <c r="E45" s="27"/>
      <c r="F45" s="27"/>
      <c r="G45" s="28"/>
      <c r="H45" s="36"/>
      <c r="I45" s="30"/>
    </row>
    <row r="46" spans="2:9" x14ac:dyDescent="0.25">
      <c r="B46" s="26"/>
      <c r="C46" s="26"/>
      <c r="D46" s="26"/>
      <c r="E46" s="27"/>
      <c r="F46" s="27"/>
      <c r="G46" s="28"/>
      <c r="H46" s="36"/>
      <c r="I46" s="30"/>
    </row>
    <row r="47" spans="2:9" x14ac:dyDescent="0.25">
      <c r="B47" s="26"/>
      <c r="C47" s="26"/>
      <c r="D47" s="26"/>
      <c r="E47" s="27"/>
      <c r="F47" s="27"/>
      <c r="G47" s="28"/>
      <c r="H47" s="36"/>
      <c r="I47" s="30"/>
    </row>
    <row r="48" spans="2:9" x14ac:dyDescent="0.25">
      <c r="B48" s="26"/>
      <c r="C48" s="26"/>
      <c r="D48" s="26"/>
      <c r="E48" s="27"/>
      <c r="F48" s="27"/>
      <c r="G48" s="28"/>
      <c r="H48" s="36"/>
      <c r="I48" s="30"/>
    </row>
    <row r="49" spans="2:9" x14ac:dyDescent="0.25">
      <c r="B49" s="26"/>
      <c r="C49" s="26"/>
      <c r="D49" s="26"/>
      <c r="E49" s="27"/>
      <c r="F49" s="27"/>
      <c r="G49" s="28"/>
      <c r="H49" s="36"/>
      <c r="I49" s="30"/>
    </row>
    <row r="50" spans="2:9" x14ac:dyDescent="0.25">
      <c r="B50" s="26"/>
      <c r="C50" s="26"/>
      <c r="D50" s="33"/>
      <c r="E50" s="27"/>
      <c r="F50" s="27"/>
      <c r="G50" s="28"/>
      <c r="H50" s="36"/>
      <c r="I50" s="30"/>
    </row>
    <row r="51" spans="2:9" x14ac:dyDescent="0.25">
      <c r="B51" s="26"/>
      <c r="C51" s="26"/>
      <c r="D51" s="33"/>
      <c r="E51" s="27"/>
      <c r="F51" s="27"/>
      <c r="G51" s="28"/>
      <c r="H51" s="36"/>
      <c r="I51" s="30"/>
    </row>
    <row r="52" spans="2:9" ht="11.25" customHeight="1" x14ac:dyDescent="0.25">
      <c r="B52" s="26"/>
      <c r="C52" s="26"/>
      <c r="D52" s="26"/>
      <c r="E52" s="27"/>
      <c r="F52" s="27"/>
      <c r="G52" s="28"/>
      <c r="H52" s="36"/>
      <c r="I52" s="30"/>
    </row>
    <row r="53" spans="2:9" hidden="1" x14ac:dyDescent="0.25">
      <c r="B53" s="26"/>
      <c r="C53" s="33"/>
      <c r="D53" s="26"/>
      <c r="E53" s="27"/>
      <c r="F53" s="27"/>
      <c r="G53" s="28"/>
      <c r="H53" s="36"/>
      <c r="I53" s="30"/>
    </row>
  </sheetData>
  <sheetProtection sheet="1" objects="1" scenarios="1"/>
  <pageMargins left="0.7" right="0.7" top="0.96507352941176472" bottom="0.82610294117647054" header="0.3" footer="0.3"/>
  <pageSetup scale="63" fitToHeight="0" orientation="landscape" r:id="rId1"/>
  <headerFooter>
    <oddHeader>&amp;C&amp;"-,Bold"&amp;9Table 1&amp;"-,Regular"&amp;11
&amp;12SUMMARY OF SIGNED CONTRACTS&amp;11
&amp;"-,Bold"COGENERATION PROJECTS - OPERATIONAL AND CURRENTLY DELIVERING
January 2024&amp;RTable 1 - Page  1</oddHeader>
    <oddFooter>&amp;C&amp;9* Contract Type: 1 = Standard Offer 1,  2 = Standard Offer 2,  3 = Standard Offer 3,  4 = Standard Offer 4 P = PURPA, T= Transition PPA
** These projects amended their Standard Offer PPAs and are now operating as Exempt Wholesale Generators
  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0FA5-EF5C-4721-96B6-FEE482FCC10D}">
  <dimension ref="A1:J52"/>
  <sheetViews>
    <sheetView view="pageLayout" zoomScaleNormal="100" workbookViewId="0">
      <selection activeCell="D13" sqref="D13"/>
    </sheetView>
  </sheetViews>
  <sheetFormatPr defaultColWidth="9.140625" defaultRowHeight="15" x14ac:dyDescent="0.25"/>
  <cols>
    <col min="1" max="1" width="4.28515625" style="47" customWidth="1"/>
    <col min="2" max="2" width="14.140625" style="54" customWidth="1"/>
    <col min="3" max="3" width="62.140625" style="54" customWidth="1"/>
    <col min="4" max="4" width="37.42578125" style="54" customWidth="1"/>
    <col min="5" max="5" width="15.140625" style="55" customWidth="1"/>
    <col min="6" max="6" width="18.42578125" style="56" customWidth="1"/>
    <col min="7" max="7" width="14.85546875" style="57" customWidth="1"/>
    <col min="8" max="8" width="12.140625" style="58" customWidth="1"/>
    <col min="9" max="9" width="14" style="45" customWidth="1"/>
    <col min="10" max="16384" width="9.140625" style="45"/>
  </cols>
  <sheetData>
    <row r="1" spans="1:10" x14ac:dyDescent="0.25">
      <c r="A1" s="19"/>
      <c r="B1" s="20"/>
      <c r="C1" s="20"/>
      <c r="D1" s="21" t="s">
        <v>11</v>
      </c>
      <c r="E1" s="22"/>
      <c r="F1" s="22"/>
      <c r="G1" s="23"/>
      <c r="H1" s="24"/>
      <c r="I1" s="37"/>
    </row>
    <row r="2" spans="1:10" x14ac:dyDescent="0.25">
      <c r="A2" s="19"/>
      <c r="B2" s="20"/>
      <c r="C2" s="20"/>
      <c r="D2" s="21"/>
      <c r="E2" s="22"/>
      <c r="F2" s="22"/>
      <c r="G2" s="23"/>
      <c r="H2" s="24"/>
      <c r="I2" s="37"/>
    </row>
    <row r="3" spans="1:10" ht="30" x14ac:dyDescent="0.25">
      <c r="A3" s="19" t="s">
        <v>21</v>
      </c>
      <c r="B3" s="20" t="s">
        <v>22</v>
      </c>
      <c r="C3" s="20" t="s">
        <v>23</v>
      </c>
      <c r="D3" s="20" t="s">
        <v>24</v>
      </c>
      <c r="E3" s="22" t="s">
        <v>25</v>
      </c>
      <c r="F3" s="22" t="s">
        <v>26</v>
      </c>
      <c r="G3" s="23" t="s">
        <v>27</v>
      </c>
      <c r="H3" s="24" t="s">
        <v>28</v>
      </c>
      <c r="I3" s="37"/>
    </row>
    <row r="4" spans="1:10" x14ac:dyDescent="0.25">
      <c r="A4" s="19"/>
      <c r="B4" s="20"/>
      <c r="C4" s="21" t="s">
        <v>30</v>
      </c>
      <c r="D4" s="20"/>
      <c r="E4" s="22"/>
      <c r="F4" s="22"/>
      <c r="G4" s="23"/>
      <c r="H4" s="24"/>
      <c r="I4" s="37"/>
    </row>
    <row r="5" spans="1:10" x14ac:dyDescent="0.25">
      <c r="A5" s="19">
        <v>1</v>
      </c>
      <c r="B5" s="20" t="s">
        <v>90</v>
      </c>
      <c r="C5" s="26" t="s">
        <v>91</v>
      </c>
      <c r="D5" s="26" t="s">
        <v>92</v>
      </c>
      <c r="E5" s="27">
        <v>1</v>
      </c>
      <c r="F5" s="27" t="s">
        <v>11</v>
      </c>
      <c r="G5" s="28">
        <v>1740</v>
      </c>
      <c r="H5" s="29">
        <v>32381</v>
      </c>
      <c r="I5" s="37"/>
      <c r="J5" s="46"/>
    </row>
    <row r="6" spans="1:10" x14ac:dyDescent="0.25">
      <c r="A6" s="19"/>
      <c r="B6" s="20"/>
      <c r="C6" s="26"/>
      <c r="D6" s="26"/>
      <c r="E6" s="27"/>
      <c r="F6" s="31" t="s">
        <v>76</v>
      </c>
      <c r="G6" s="32">
        <f>SUM(G5)</f>
        <v>1740</v>
      </c>
      <c r="H6" s="29"/>
      <c r="I6" s="37"/>
      <c r="J6" s="46"/>
    </row>
    <row r="7" spans="1:10" x14ac:dyDescent="0.25">
      <c r="A7" s="19"/>
      <c r="B7" s="20"/>
      <c r="C7" s="26"/>
      <c r="D7" s="26"/>
      <c r="E7" s="27"/>
      <c r="F7" s="31" t="s">
        <v>89</v>
      </c>
      <c r="G7" s="32">
        <f>SUM(G6)</f>
        <v>1740</v>
      </c>
      <c r="H7" s="29"/>
      <c r="I7" s="37"/>
      <c r="J7" s="46"/>
    </row>
    <row r="8" spans="1:10" x14ac:dyDescent="0.25">
      <c r="A8" s="19"/>
      <c r="B8" s="20"/>
      <c r="C8" s="26"/>
      <c r="D8" s="26"/>
      <c r="E8" s="27"/>
      <c r="F8" s="27"/>
      <c r="G8" s="28"/>
      <c r="H8" s="29"/>
      <c r="I8" s="37"/>
      <c r="J8" s="46"/>
    </row>
    <row r="9" spans="1:10" x14ac:dyDescent="0.25">
      <c r="A9" s="19"/>
      <c r="B9" s="20"/>
      <c r="C9" s="26"/>
      <c r="D9" s="26"/>
      <c r="E9" s="27"/>
      <c r="F9" s="27"/>
      <c r="G9" s="28"/>
      <c r="H9" s="29"/>
      <c r="I9" s="37"/>
      <c r="J9" s="46"/>
    </row>
    <row r="10" spans="1:10" x14ac:dyDescent="0.25">
      <c r="A10" s="19"/>
      <c r="B10" s="20"/>
      <c r="C10" s="26"/>
      <c r="D10" s="26"/>
      <c r="E10" s="27"/>
      <c r="F10" s="27"/>
      <c r="G10" s="28"/>
      <c r="H10" s="29"/>
      <c r="I10" s="37"/>
      <c r="J10" s="46"/>
    </row>
    <row r="11" spans="1:10" x14ac:dyDescent="0.25">
      <c r="A11" s="19"/>
      <c r="B11" s="20"/>
      <c r="C11" s="26"/>
      <c r="D11" s="26"/>
      <c r="E11" s="27"/>
      <c r="F11" s="27"/>
      <c r="G11" s="28"/>
      <c r="H11" s="29"/>
      <c r="I11" s="37"/>
    </row>
    <row r="12" spans="1:10" x14ac:dyDescent="0.25">
      <c r="A12" s="19"/>
      <c r="B12" s="20"/>
      <c r="C12" s="26"/>
      <c r="D12" s="26"/>
      <c r="E12" s="27"/>
      <c r="F12" s="27"/>
      <c r="G12" s="28"/>
      <c r="H12" s="29"/>
      <c r="I12" s="37"/>
    </row>
    <row r="13" spans="1:10" x14ac:dyDescent="0.25">
      <c r="A13" s="19"/>
      <c r="B13" s="20"/>
      <c r="C13" s="26"/>
      <c r="D13" s="33" t="s">
        <v>14</v>
      </c>
      <c r="E13" s="27"/>
      <c r="F13" s="27"/>
      <c r="G13" s="28"/>
      <c r="H13" s="29"/>
      <c r="I13" s="37"/>
    </row>
    <row r="14" spans="1:10" x14ac:dyDescent="0.25">
      <c r="A14" s="19"/>
      <c r="B14" s="20"/>
      <c r="C14" s="26"/>
      <c r="D14" s="33"/>
      <c r="E14" s="27"/>
      <c r="F14" s="27"/>
      <c r="G14" s="28"/>
      <c r="H14" s="29"/>
      <c r="I14" s="37"/>
    </row>
    <row r="15" spans="1:10" ht="30" x14ac:dyDescent="0.25">
      <c r="A15" s="19" t="s">
        <v>21</v>
      </c>
      <c r="B15" s="20" t="s">
        <v>22</v>
      </c>
      <c r="C15" s="26" t="s">
        <v>23</v>
      </c>
      <c r="D15" s="26" t="s">
        <v>24</v>
      </c>
      <c r="E15" s="27" t="s">
        <v>25</v>
      </c>
      <c r="F15" s="27" t="s">
        <v>26</v>
      </c>
      <c r="G15" s="28" t="s">
        <v>27</v>
      </c>
      <c r="H15" s="29" t="s">
        <v>28</v>
      </c>
      <c r="I15" s="37"/>
    </row>
    <row r="16" spans="1:10" x14ac:dyDescent="0.25">
      <c r="A16" s="19"/>
      <c r="B16" s="20"/>
      <c r="C16" s="33" t="s">
        <v>30</v>
      </c>
      <c r="D16" s="26"/>
      <c r="E16" s="27"/>
      <c r="F16" s="27"/>
      <c r="G16" s="28"/>
      <c r="H16" s="29"/>
      <c r="I16" s="37"/>
      <c r="J16" s="46"/>
    </row>
    <row r="17" spans="1:10" x14ac:dyDescent="0.25">
      <c r="A17" s="19">
        <v>1</v>
      </c>
      <c r="B17" s="20" t="s">
        <v>93</v>
      </c>
      <c r="C17" s="26" t="s">
        <v>94</v>
      </c>
      <c r="D17" s="26" t="s">
        <v>95</v>
      </c>
      <c r="E17" s="27">
        <v>1</v>
      </c>
      <c r="F17" s="27" t="s">
        <v>14</v>
      </c>
      <c r="G17" s="28">
        <v>275</v>
      </c>
      <c r="H17" s="29">
        <v>31143</v>
      </c>
      <c r="I17" s="37"/>
      <c r="J17" s="46"/>
    </row>
    <row r="18" spans="1:10" x14ac:dyDescent="0.25">
      <c r="A18" s="19">
        <v>2</v>
      </c>
      <c r="B18" s="20" t="s">
        <v>96</v>
      </c>
      <c r="C18" s="26" t="s">
        <v>97</v>
      </c>
      <c r="D18" s="26" t="s">
        <v>98</v>
      </c>
      <c r="E18" s="27">
        <v>3</v>
      </c>
      <c r="F18" s="27" t="s">
        <v>14</v>
      </c>
      <c r="G18" s="28">
        <v>100</v>
      </c>
      <c r="H18" s="29">
        <v>30294</v>
      </c>
      <c r="I18" s="37"/>
      <c r="J18" s="46"/>
    </row>
    <row r="19" spans="1:10" x14ac:dyDescent="0.25">
      <c r="A19" s="19">
        <v>3</v>
      </c>
      <c r="B19" s="20" t="s">
        <v>99</v>
      </c>
      <c r="C19" s="26" t="s">
        <v>100</v>
      </c>
      <c r="D19" s="26" t="s">
        <v>101</v>
      </c>
      <c r="E19" s="27">
        <v>3</v>
      </c>
      <c r="F19" s="27" t="s">
        <v>14</v>
      </c>
      <c r="G19" s="28">
        <v>15</v>
      </c>
      <c r="H19" s="29">
        <v>30698</v>
      </c>
      <c r="I19" s="37"/>
      <c r="J19" s="46"/>
    </row>
    <row r="20" spans="1:10" x14ac:dyDescent="0.25">
      <c r="A20" s="19">
        <v>4</v>
      </c>
      <c r="B20" s="20" t="s">
        <v>102</v>
      </c>
      <c r="C20" s="26" t="s">
        <v>103</v>
      </c>
      <c r="D20" s="26" t="s">
        <v>104</v>
      </c>
      <c r="E20" s="27">
        <v>3</v>
      </c>
      <c r="F20" s="27" t="s">
        <v>14</v>
      </c>
      <c r="G20" s="28">
        <v>2.5</v>
      </c>
      <c r="H20" s="29">
        <v>33409</v>
      </c>
      <c r="I20" s="37"/>
      <c r="J20" s="46"/>
    </row>
    <row r="21" spans="1:10" x14ac:dyDescent="0.25">
      <c r="A21" s="19">
        <v>5</v>
      </c>
      <c r="B21" s="20" t="s">
        <v>105</v>
      </c>
      <c r="C21" s="26" t="s">
        <v>106</v>
      </c>
      <c r="D21" s="26" t="s">
        <v>107</v>
      </c>
      <c r="E21" s="27">
        <v>1</v>
      </c>
      <c r="F21" s="27" t="s">
        <v>14</v>
      </c>
      <c r="G21" s="28">
        <v>300</v>
      </c>
      <c r="H21" s="29">
        <v>30624</v>
      </c>
      <c r="I21" s="37"/>
      <c r="J21" s="46"/>
    </row>
    <row r="22" spans="1:10" x14ac:dyDescent="0.25">
      <c r="A22" s="19">
        <v>6</v>
      </c>
      <c r="B22" s="20" t="s">
        <v>108</v>
      </c>
      <c r="C22" s="26" t="s">
        <v>109</v>
      </c>
      <c r="D22" s="26" t="s">
        <v>110</v>
      </c>
      <c r="E22" s="27" t="s">
        <v>47</v>
      </c>
      <c r="F22" s="27" t="s">
        <v>14</v>
      </c>
      <c r="G22" s="28">
        <v>5500</v>
      </c>
      <c r="H22" s="29">
        <v>43831</v>
      </c>
      <c r="I22" s="37"/>
      <c r="J22" s="46"/>
    </row>
    <row r="23" spans="1:10" x14ac:dyDescent="0.25">
      <c r="A23" s="19">
        <v>7</v>
      </c>
      <c r="B23" s="20" t="s">
        <v>111</v>
      </c>
      <c r="C23" s="26" t="s">
        <v>112</v>
      </c>
      <c r="D23" s="26" t="s">
        <v>113</v>
      </c>
      <c r="E23" s="27">
        <v>1</v>
      </c>
      <c r="F23" s="27" t="s">
        <v>14</v>
      </c>
      <c r="G23" s="28">
        <v>230</v>
      </c>
      <c r="H23" s="29">
        <v>31461</v>
      </c>
      <c r="I23" s="37"/>
      <c r="J23" s="46"/>
    </row>
    <row r="24" spans="1:10" x14ac:dyDescent="0.25">
      <c r="A24" s="19">
        <v>8</v>
      </c>
      <c r="B24" s="20" t="s">
        <v>114</v>
      </c>
      <c r="C24" s="26" t="s">
        <v>115</v>
      </c>
      <c r="D24" s="26" t="s">
        <v>116</v>
      </c>
      <c r="E24" s="27">
        <v>3</v>
      </c>
      <c r="F24" s="27" t="s">
        <v>14</v>
      </c>
      <c r="G24" s="28">
        <v>100</v>
      </c>
      <c r="H24" s="29">
        <v>31404</v>
      </c>
      <c r="I24" s="37"/>
      <c r="J24" s="46"/>
    </row>
    <row r="25" spans="1:10" x14ac:dyDescent="0.25">
      <c r="A25" s="19">
        <v>9</v>
      </c>
      <c r="B25" s="20" t="s">
        <v>117</v>
      </c>
      <c r="C25" s="26" t="s">
        <v>118</v>
      </c>
      <c r="D25" s="26" t="s">
        <v>119</v>
      </c>
      <c r="E25" s="27">
        <v>3</v>
      </c>
      <c r="F25" s="27" t="s">
        <v>14</v>
      </c>
      <c r="G25" s="28">
        <v>85</v>
      </c>
      <c r="H25" s="29">
        <v>31898</v>
      </c>
      <c r="I25" s="37"/>
      <c r="J25" s="46"/>
    </row>
    <row r="26" spans="1:10" x14ac:dyDescent="0.25">
      <c r="A26" s="19"/>
      <c r="B26" s="20"/>
      <c r="C26" s="26"/>
      <c r="D26" s="26"/>
      <c r="E26" s="27"/>
      <c r="F26" s="31" t="s">
        <v>76</v>
      </c>
      <c r="G26" s="32">
        <f>SUM($G$17:$G$25)</f>
        <v>6607.5</v>
      </c>
      <c r="H26" s="29"/>
      <c r="I26" s="37"/>
      <c r="J26" s="46"/>
    </row>
    <row r="27" spans="1:10" x14ac:dyDescent="0.25">
      <c r="A27" s="19"/>
      <c r="B27" s="20"/>
      <c r="C27" s="26"/>
      <c r="D27" s="26"/>
      <c r="E27" s="27"/>
      <c r="F27" s="27"/>
      <c r="G27" s="28"/>
      <c r="H27" s="29"/>
      <c r="I27" s="37"/>
      <c r="J27" s="46"/>
    </row>
    <row r="28" spans="1:10" x14ac:dyDescent="0.25">
      <c r="A28" s="19"/>
      <c r="B28" s="20"/>
      <c r="C28" s="26"/>
      <c r="D28" s="26"/>
      <c r="E28" s="27"/>
      <c r="F28" s="27"/>
      <c r="G28" s="28"/>
      <c r="H28" s="29"/>
      <c r="I28" s="37"/>
      <c r="J28" s="46"/>
    </row>
    <row r="29" spans="1:10" x14ac:dyDescent="0.25">
      <c r="A29" s="19"/>
      <c r="B29" s="20"/>
      <c r="C29" s="26"/>
      <c r="D29" s="26"/>
      <c r="E29" s="27"/>
      <c r="F29" s="27"/>
      <c r="G29" s="28"/>
      <c r="H29" s="29"/>
      <c r="I29" s="37"/>
      <c r="J29" s="46"/>
    </row>
    <row r="30" spans="1:10" x14ac:dyDescent="0.25">
      <c r="A30" s="19"/>
      <c r="B30" s="20"/>
      <c r="C30" s="33" t="s">
        <v>77</v>
      </c>
      <c r="D30" s="26"/>
      <c r="E30" s="27"/>
      <c r="F30" s="27"/>
      <c r="G30" s="28"/>
      <c r="H30" s="29"/>
      <c r="I30" s="37"/>
      <c r="J30" s="46"/>
    </row>
    <row r="31" spans="1:10" x14ac:dyDescent="0.25">
      <c r="A31" s="19">
        <v>10</v>
      </c>
      <c r="B31" s="20" t="s">
        <v>120</v>
      </c>
      <c r="C31" s="26" t="s">
        <v>121</v>
      </c>
      <c r="D31" s="26" t="s">
        <v>122</v>
      </c>
      <c r="E31" s="27">
        <v>4</v>
      </c>
      <c r="F31" s="27" t="s">
        <v>14</v>
      </c>
      <c r="G31" s="28">
        <v>26000</v>
      </c>
      <c r="H31" s="29">
        <v>32484</v>
      </c>
      <c r="I31" s="37"/>
      <c r="J31" s="46"/>
    </row>
    <row r="32" spans="1:10" x14ac:dyDescent="0.25">
      <c r="A32" s="19"/>
      <c r="B32" s="20"/>
      <c r="C32" s="26"/>
      <c r="D32" s="26"/>
      <c r="E32" s="27"/>
      <c r="F32" s="31" t="s">
        <v>76</v>
      </c>
      <c r="G32" s="32">
        <f>SUM(G31)</f>
        <v>26000</v>
      </c>
      <c r="H32" s="29"/>
      <c r="I32" s="37"/>
      <c r="J32" s="46"/>
    </row>
    <row r="33" spans="1:10" x14ac:dyDescent="0.25">
      <c r="A33" s="19"/>
      <c r="B33" s="20"/>
      <c r="C33" s="26"/>
      <c r="D33" s="26"/>
      <c r="E33" s="27"/>
      <c r="F33" s="31" t="s">
        <v>89</v>
      </c>
      <c r="G33" s="32">
        <f>SUM(G26,G32)</f>
        <v>32607.5</v>
      </c>
      <c r="H33" s="29"/>
      <c r="I33" s="37"/>
      <c r="J33" s="46"/>
    </row>
    <row r="34" spans="1:10" x14ac:dyDescent="0.25">
      <c r="A34" s="19"/>
      <c r="B34" s="26"/>
      <c r="C34" s="26"/>
      <c r="D34" s="26"/>
      <c r="E34" s="27"/>
      <c r="F34" s="31"/>
      <c r="G34" s="28"/>
      <c r="H34" s="36"/>
      <c r="I34" s="37"/>
      <c r="J34" s="46"/>
    </row>
    <row r="35" spans="1:10" x14ac:dyDescent="0.25">
      <c r="A35" s="19"/>
      <c r="B35" s="26"/>
      <c r="C35" s="26"/>
      <c r="D35" s="26"/>
      <c r="E35" s="27"/>
      <c r="F35" s="31"/>
      <c r="G35" s="28"/>
      <c r="H35" s="36"/>
      <c r="I35" s="37"/>
      <c r="J35" s="46"/>
    </row>
    <row r="36" spans="1:10" x14ac:dyDescent="0.25">
      <c r="A36" s="19"/>
      <c r="B36" s="26"/>
      <c r="C36" s="26"/>
      <c r="D36" s="26"/>
      <c r="E36" s="27"/>
      <c r="F36" s="27"/>
      <c r="G36" s="28"/>
      <c r="H36" s="36"/>
      <c r="I36" s="38"/>
      <c r="J36" s="46"/>
    </row>
    <row r="37" spans="1:10" x14ac:dyDescent="0.25">
      <c r="A37" s="19"/>
      <c r="B37" s="26"/>
      <c r="C37" s="26"/>
      <c r="D37" s="26"/>
      <c r="E37" s="27"/>
      <c r="F37" s="31"/>
      <c r="G37" s="28"/>
      <c r="H37" s="36"/>
      <c r="I37" s="38"/>
      <c r="J37" s="46"/>
    </row>
    <row r="38" spans="1:10" x14ac:dyDescent="0.25">
      <c r="A38" s="19"/>
      <c r="B38" s="26"/>
      <c r="C38" s="26"/>
      <c r="D38" s="26"/>
      <c r="E38" s="27"/>
      <c r="F38" s="31"/>
      <c r="G38" s="28"/>
      <c r="H38" s="36"/>
      <c r="I38" s="38"/>
      <c r="J38" s="46"/>
    </row>
    <row r="39" spans="1:10" x14ac:dyDescent="0.25">
      <c r="A39" s="19"/>
      <c r="B39" s="26"/>
      <c r="C39" s="26"/>
      <c r="D39" s="26"/>
      <c r="E39" s="27"/>
      <c r="F39" s="31"/>
      <c r="G39" s="28"/>
      <c r="H39" s="36"/>
      <c r="I39" s="38"/>
      <c r="J39" s="46"/>
    </row>
    <row r="40" spans="1:10" x14ac:dyDescent="0.25">
      <c r="A40" s="19"/>
      <c r="B40" s="26"/>
      <c r="C40" s="26"/>
      <c r="D40" s="26"/>
      <c r="E40" s="27"/>
      <c r="F40" s="27"/>
      <c r="G40" s="28"/>
      <c r="H40" s="36"/>
      <c r="I40" s="30"/>
      <c r="J40" s="46"/>
    </row>
    <row r="41" spans="1:10" x14ac:dyDescent="0.25">
      <c r="A41" s="19"/>
      <c r="B41" s="26"/>
      <c r="C41" s="33"/>
      <c r="D41" s="26"/>
      <c r="E41" s="27"/>
      <c r="F41" s="27"/>
      <c r="G41" s="28"/>
      <c r="H41" s="36"/>
      <c r="I41" s="30"/>
      <c r="J41" s="46"/>
    </row>
    <row r="42" spans="1:10" x14ac:dyDescent="0.25">
      <c r="B42" s="48"/>
      <c r="C42" s="48"/>
      <c r="D42" s="48"/>
      <c r="E42" s="49"/>
      <c r="F42" s="49"/>
      <c r="G42" s="50"/>
      <c r="H42" s="51"/>
      <c r="I42" s="30"/>
      <c r="J42" s="46"/>
    </row>
    <row r="43" spans="1:10" x14ac:dyDescent="0.25">
      <c r="B43" s="48"/>
      <c r="C43" s="48"/>
      <c r="D43" s="48"/>
      <c r="E43" s="49"/>
      <c r="F43" s="52"/>
      <c r="G43" s="50"/>
      <c r="H43" s="51"/>
      <c r="I43" s="30"/>
      <c r="J43" s="46"/>
    </row>
    <row r="44" spans="1:10" x14ac:dyDescent="0.25">
      <c r="B44" s="48"/>
      <c r="C44" s="48"/>
      <c r="D44" s="48"/>
      <c r="E44" s="49"/>
      <c r="F44" s="52"/>
      <c r="G44" s="50"/>
      <c r="H44" s="51"/>
      <c r="I44" s="30"/>
      <c r="J44" s="46"/>
    </row>
    <row r="45" spans="1:10" x14ac:dyDescent="0.25">
      <c r="B45" s="48"/>
      <c r="C45" s="48"/>
      <c r="D45" s="48"/>
      <c r="E45" s="49"/>
      <c r="F45" s="49"/>
      <c r="G45" s="50"/>
      <c r="H45" s="51"/>
      <c r="I45" s="53"/>
      <c r="J45" s="46"/>
    </row>
    <row r="46" spans="1:10" x14ac:dyDescent="0.25">
      <c r="A46" s="19"/>
      <c r="B46" s="26"/>
      <c r="C46" s="26"/>
      <c r="D46" s="26"/>
      <c r="E46" s="27"/>
      <c r="F46" s="31"/>
      <c r="G46" s="28"/>
      <c r="H46" s="36"/>
      <c r="I46" s="53"/>
      <c r="J46" s="46"/>
    </row>
    <row r="47" spans="1:10" x14ac:dyDescent="0.25">
      <c r="A47" s="19"/>
      <c r="B47" s="26"/>
      <c r="C47" s="26"/>
      <c r="D47" s="26"/>
      <c r="E47" s="27"/>
      <c r="F47" s="31"/>
      <c r="G47" s="28"/>
      <c r="H47" s="36"/>
      <c r="I47" s="30"/>
      <c r="J47" s="46"/>
    </row>
    <row r="48" spans="1:10" x14ac:dyDescent="0.25">
      <c r="A48" s="19"/>
      <c r="B48" s="26"/>
      <c r="C48" s="26"/>
      <c r="D48" s="26"/>
      <c r="E48" s="27"/>
      <c r="F48" s="31"/>
      <c r="G48" s="28"/>
      <c r="H48" s="36"/>
      <c r="I48" s="30"/>
    </row>
    <row r="49" spans="1:9" x14ac:dyDescent="0.25">
      <c r="A49" s="19"/>
      <c r="B49" s="26"/>
      <c r="C49" s="26"/>
      <c r="D49" s="26"/>
      <c r="E49" s="27"/>
      <c r="F49" s="27"/>
      <c r="G49" s="28"/>
      <c r="H49" s="36"/>
      <c r="I49" s="30"/>
    </row>
    <row r="50" spans="1:9" x14ac:dyDescent="0.25">
      <c r="A50" s="19"/>
      <c r="B50" s="26"/>
      <c r="C50" s="26"/>
      <c r="D50" s="26"/>
      <c r="E50" s="27"/>
      <c r="F50" s="27"/>
      <c r="G50" s="28"/>
      <c r="H50" s="36"/>
      <c r="I50" s="30"/>
    </row>
    <row r="51" spans="1:9" x14ac:dyDescent="0.25">
      <c r="A51" s="19"/>
      <c r="B51" s="26"/>
      <c r="C51" s="26"/>
      <c r="D51" s="26"/>
      <c r="E51" s="27"/>
      <c r="F51" s="27"/>
      <c r="G51" s="28"/>
      <c r="H51" s="36"/>
      <c r="I51" s="30"/>
    </row>
    <row r="52" spans="1:9" x14ac:dyDescent="0.25">
      <c r="A52" s="19"/>
      <c r="B52" s="26"/>
      <c r="C52" s="26"/>
      <c r="D52" s="26"/>
      <c r="E52" s="27"/>
      <c r="F52" s="27"/>
      <c r="G52" s="28"/>
      <c r="H52" s="36"/>
      <c r="I52" s="30"/>
    </row>
  </sheetData>
  <sheetProtection sheet="1" objects="1" scenarios="1"/>
  <pageMargins left="0.7" right="0.7" top="1" bottom="1" header="0.3" footer="0.3"/>
  <pageSetup scale="51" fitToHeight="0" orientation="landscape" r:id="rId1"/>
  <headerFooter>
    <oddHeader>&amp;CTable 2
SUMMARY OF SIGNED CONTRACTS
&amp;"-,Bold"SMALL POWER PROJECTS- OPERATIONAL AND CURRENTLY DELIVERING
January 2024&amp;RTable 2 - Page   1</oddHeader>
    <oddFooter>&amp;C*Contract Type: 1=Standard Offer 1,  2=Standard Offer 2,  3=Standard Offer 3, 4=Standard Offer 4, P=PURPA,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Cover_Page</vt:lpstr>
      <vt:lpstr>Summary_Page</vt:lpstr>
      <vt:lpstr>Cogenerator</vt:lpstr>
      <vt:lpstr>Small_Power_Producers</vt:lpstr>
      <vt:lpstr>Cogenerator!Print_Area</vt:lpstr>
      <vt:lpstr>Small_Power_Producers!Print_Area</vt:lpstr>
      <vt:lpstr>Summary_Page!Print_Area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Min (he/him/his)</dc:creator>
  <cp:lastModifiedBy>Lee, Min (he/him/his)</cp:lastModifiedBy>
  <cp:lastPrinted>2024-01-29T23:15:44Z</cp:lastPrinted>
  <dcterms:created xsi:type="dcterms:W3CDTF">2024-01-29T23:03:38Z</dcterms:created>
  <dcterms:modified xsi:type="dcterms:W3CDTF">2024-01-29T23:17:14Z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dfce28-a393-415c-a886-b7f3e3fd647c_Enabled">
    <vt:lpwstr>true</vt:lpwstr>
  </property>
  <property fmtid="{D5CDD505-2E9C-101B-9397-08002B2CF9AE}" pid="3" name="MSIP_Label_c5dfce28-a393-415c-a886-b7f3e3fd647c_SetDate">
    <vt:lpwstr>2024-01-29T23:17:14Z</vt:lpwstr>
  </property>
  <property fmtid="{D5CDD505-2E9C-101B-9397-08002B2CF9AE}" pid="4" name="MSIP_Label_c5dfce28-a393-415c-a886-b7f3e3fd647c_Method">
    <vt:lpwstr>Privileged</vt:lpwstr>
  </property>
  <property fmtid="{D5CDD505-2E9C-101B-9397-08002B2CF9AE}" pid="5" name="MSIP_Label_c5dfce28-a393-415c-a886-b7f3e3fd647c_Name">
    <vt:lpwstr>Confidential (With Markings)</vt:lpwstr>
  </property>
  <property fmtid="{D5CDD505-2E9C-101B-9397-08002B2CF9AE}" pid="6" name="MSIP_Label_c5dfce28-a393-415c-a886-b7f3e3fd647c_SiteId">
    <vt:lpwstr>44ae661a-ece6-41aa-bc96-7c2c85a08941</vt:lpwstr>
  </property>
  <property fmtid="{D5CDD505-2E9C-101B-9397-08002B2CF9AE}" pid="7" name="MSIP_Label_c5dfce28-a393-415c-a886-b7f3e3fd647c_ActionId">
    <vt:lpwstr>eeec77fe-cdb0-4465-82cc-80f4049edc1e</vt:lpwstr>
  </property>
  <property fmtid="{D5CDD505-2E9C-101B-9397-08002B2CF9AE}" pid="8" name="MSIP_Label_c5dfce28-a393-415c-a886-b7f3e3fd647c_ContentBits">
    <vt:lpwstr>3</vt:lpwstr>
  </property>
</Properties>
</file>