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filterPrivacy="1" defaultThemeVersion="166925"/>
  <xr:revisionPtr revIDLastSave="504" documentId="8_{37674B5F-AB06-4C70-9897-06F6A5951CB2}" xr6:coauthVersionLast="46" xr6:coauthVersionMax="47" xr10:uidLastSave="{14DE7E11-17EC-4881-9018-A42DDAE1B36F}"/>
  <bookViews>
    <workbookView xWindow="-120" yWindow="-120" windowWidth="29040" windowHeight="15840" xr2:uid="{97E35FCA-2897-40AF-833B-6593535AA2D5}"/>
  </bookViews>
  <sheets>
    <sheet name="Instructions" sheetId="1" r:id="rId1"/>
    <sheet name="E&amp;O Cost" sheetId="2" r:id="rId2"/>
  </sheets>
  <definedNames>
    <definedName name="_xlnm._FilterDatabase" localSheetId="1" hidden="1">'E&amp;O Cost'!$C$7:$I$31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2" l="1"/>
  <c r="F31" i="2"/>
  <c r="E31" i="2"/>
  <c r="I20" i="2"/>
  <c r="I21" i="2"/>
  <c r="I22" i="2"/>
  <c r="I23" i="2"/>
  <c r="I31" i="2" s="1"/>
  <c r="I24" i="2"/>
  <c r="I25" i="2"/>
  <c r="I26" i="2"/>
  <c r="I27" i="2"/>
  <c r="I28" i="2"/>
  <c r="I29" i="2"/>
  <c r="I30" i="2"/>
  <c r="C2" i="2"/>
  <c r="I16" i="2"/>
  <c r="I17" i="2"/>
  <c r="I18" i="2"/>
  <c r="I19" i="2"/>
  <c r="I13" i="2"/>
  <c r="I14" i="2"/>
  <c r="I15" i="2"/>
  <c r="I12" i="2"/>
  <c r="I11" i="2"/>
  <c r="I10" i="2"/>
  <c r="I9" i="2"/>
  <c r="I8" i="2"/>
</calcChain>
</file>

<file path=xl/sharedStrings.xml><?xml version="1.0" encoding="utf-8"?>
<sst xmlns="http://schemas.openxmlformats.org/spreadsheetml/2006/main" count="117" uniqueCount="92">
  <si>
    <t>2021 Post Season Report - POSTSR 3</t>
  </si>
  <si>
    <t>Education and Outreach Costs Tracking</t>
  </si>
  <si>
    <t>Authority by Section 3, Appendix A of Decision 21-06-034</t>
  </si>
  <si>
    <t xml:space="preserve">Each electric investor-owned utility must track and report costs for PSPS-related education and outreach, </t>
  </si>
  <si>
    <t>including the required surveys, and the Commission’s Safety and Enforcement Division is authorized to</t>
  </si>
  <si>
    <t>develop the cost tracking system for this purpose.  The utilities must include costs incurred by other</t>
  </si>
  <si>
    <r>
      <t>entities from whom they request assistance in these efforts.</t>
    </r>
    <r>
      <rPr>
        <u/>
        <sz val="12"/>
        <color theme="1"/>
        <rFont val="Times New Roman"/>
        <family val="1"/>
      </rPr>
      <t xml:space="preserve"> </t>
    </r>
    <r>
      <rPr>
        <sz val="12"/>
        <color theme="1"/>
        <rFont val="Times New Roman"/>
        <family val="1"/>
      </rPr>
      <t xml:space="preserve">The utilities must include these costs, in the </t>
    </r>
  </si>
  <si>
    <t>format designated by Safety and Enforcement Division, with the [prior year] Post-Season Report.</t>
  </si>
  <si>
    <t>Instructions</t>
  </si>
  <si>
    <t>Fill out table named E&amp;O Cost. The Cost for current reporting period should cover from January 1 through December 31 of prior year.</t>
  </si>
  <si>
    <t>Provide the complete set of E&amp;O Cost in the comprehensive [prior year] Post-Season Report which is due no later than March 1 of each year.</t>
  </si>
  <si>
    <t>Do not merge cells in the spreadsheet.</t>
  </si>
  <si>
    <t xml:space="preserve">The E&amp;O, for the purpose of Section E, Appendix A of Decision 21-06-034, covers AFN outreach conducted in partnership with other entities including the required surveys.  Such surveys must be conducted in "Prevalent" languages and accessible to all customers. The other entities include, but are not limited to, community-based organizations and public safety partners, whom the utilities request assistance in conducting the E&amp;O PSPS activities.  </t>
  </si>
  <si>
    <t>Name file according to the following protocols:</t>
  </si>
  <si>
    <t>syntax:</t>
  </si>
  <si>
    <t>&lt;Utility Abbreviation&gt;_POSTSR4_&lt;Submission Date&gt;</t>
  </si>
  <si>
    <t>examples:</t>
  </si>
  <si>
    <t>PGE_POSTSR4_3-1-2022</t>
  </si>
  <si>
    <t>PacifiCorp_POSTSR4_3-1-2022</t>
  </si>
  <si>
    <t>IOUs subject to requirement:</t>
  </si>
  <si>
    <t>Pacific Gas and Electric Company</t>
  </si>
  <si>
    <t>San Diego Gas &amp; Electric Company</t>
  </si>
  <si>
    <t>Southern California Edison Company</t>
  </si>
  <si>
    <t>Golden State Water Company on behalf of its Bear Valley Electric Service Division</t>
  </si>
  <si>
    <t>Liberty Utilities (CalPeco Electric) LLC</t>
  </si>
  <si>
    <t>PacifiCorp d.b.a. Pacific Power</t>
  </si>
  <si>
    <t>Acronyms</t>
  </si>
  <si>
    <t>E&amp;O</t>
  </si>
  <si>
    <t>Education and Outreach</t>
  </si>
  <si>
    <t>PSPS</t>
  </si>
  <si>
    <t>Public Safety Power Shutoff</t>
  </si>
  <si>
    <t>AFN</t>
  </si>
  <si>
    <t>Access and Functional Needs</t>
  </si>
  <si>
    <t>Any questions related to the template should be directed  to CPUC staff via email address mw7@cpuc.ca.gov.</t>
  </si>
  <si>
    <t>Education and Outreach Cost</t>
  </si>
  <si>
    <t>For Reporting Period: From 01/01/2021 Through 12/31/2021</t>
  </si>
  <si>
    <t>PSPS E&amp;O Program Type</t>
  </si>
  <si>
    <t>E&amp;O Program Description and Method</t>
  </si>
  <si>
    <t>Approximate Number of People Reached</t>
  </si>
  <si>
    <t xml:space="preserve">Cost Incurred By IOU [1] </t>
  </si>
  <si>
    <t xml:space="preserve">Names of Entities (IOU, CBO, etc.) </t>
  </si>
  <si>
    <t>Costs Incurred By Other Entities [2]</t>
  </si>
  <si>
    <t>Total Cost for (Prior Year)</t>
  </si>
  <si>
    <t>Disability Disaster Access and Resources (DDAR) Program</t>
  </si>
  <si>
    <t>Program related multi-channel education and outreach</t>
  </si>
  <si>
    <t>IOU</t>
  </si>
  <si>
    <t>Portable Battery Program (PBP)</t>
  </si>
  <si>
    <t>Self-Generation Incentive Program (SGIP)</t>
  </si>
  <si>
    <t>Generator and Battery Rebate Program</t>
  </si>
  <si>
    <t>Medical Baseline (MBL) Program</t>
  </si>
  <si>
    <t>MBL Program Mailings</t>
  </si>
  <si>
    <t xml:space="preserve">PSPS Preparedness Direct to Customer Outreach Campaign </t>
  </si>
  <si>
    <t>Multi-channel education and outreach</t>
  </si>
  <si>
    <t>Food Replacement Resources</t>
  </si>
  <si>
    <t>Food Replacement Resources related multi-channel education and outreach</t>
  </si>
  <si>
    <t>Haven of Hope on Wheels</t>
  </si>
  <si>
    <t>Service related multi-channel education and outreach</t>
  </si>
  <si>
    <t>HealthCare Industry and Durable Medical Equipment (DME) Customer Outreach</t>
  </si>
  <si>
    <t>Partnerships with healthcare groups and DME companies to promote programs</t>
  </si>
  <si>
    <t>2-1-1 Referral Services</t>
  </si>
  <si>
    <t xml:space="preserve">In-Language CBO </t>
  </si>
  <si>
    <t>Contracts with CBOs to provide in-language communication support before and during PSPS events (pay for performance)</t>
  </si>
  <si>
    <t>Master-Metered Owners, Property Managers, and Multi-unit Dwelling Account Holders Outreach &amp; Community Engagement</t>
  </si>
  <si>
    <t>Education and outreach to multi-unit dwelling account holders, property managers, and master meter owners</t>
  </si>
  <si>
    <t>CBO Informational Partners</t>
  </si>
  <si>
    <t>CBO</t>
  </si>
  <si>
    <t>Translated Public Outreach Materials</t>
  </si>
  <si>
    <t>Translated education and outreach materials</t>
  </si>
  <si>
    <t>PG&amp;E's Website PSPS, wildfire, backup power and AFN specific pages</t>
  </si>
  <si>
    <t xml:space="preserve">PG&amp;E’s website offers PSPS and wildfire preparedness information, as well as a webpage specific to individuals with AFN and PSPS updates during active shutoffs in 13 non-English languages
</t>
  </si>
  <si>
    <t>Multicultural Media Partnerships/ Earned Media</t>
  </si>
  <si>
    <t>To serve non-English speaking customers, PG&amp;E engages with over 150 multicultural media outlets throughout the year in an effort to promote safety initiatives, including PSPS, to monolingual or difficult-to-reach populations that may not have access to mainstream television media and/or read/speak English.  In addition, PG&amp;E contracts with Multicultural Media Partners to provide in-language communication support before and during PSPS events</t>
  </si>
  <si>
    <t>Paid Media and Advertising</t>
  </si>
  <si>
    <t>To supplement PG&amp;E’s outreach efforts during PSPS events, PG&amp;E runs PSPS emergency messages to reach customers via paid media channels, when/where channels are available. PG&amp;E purchases a combination of English and in language radio ads, as well as digital banners in English and multiplate languages  based on targeted ZIP Codes.</t>
  </si>
  <si>
    <t>Informational Videos</t>
  </si>
  <si>
    <t>PG&amp;E creates a variety of informational videos ranging from 30 seconds to 30 minutes</t>
  </si>
  <si>
    <t>PSPS Wildfire Preparedness Regional Open Houses (Webinars) and Safety Town Halls</t>
  </si>
  <si>
    <t xml:space="preserve">Hosted wildfire safety and PSPS preparedness webinars for representatives of people and communities with AFN. </t>
  </si>
  <si>
    <t>Tribal Community Engagement [3]</t>
  </si>
  <si>
    <t>Education and outreach with tribal governments before, during, and after PSPS events and to encourage them to invite their tribal members to attend public trainings and workshops.</t>
  </si>
  <si>
    <t>Customer Collaboration Co-Labs</t>
  </si>
  <si>
    <t>Co-Create &amp; Ideate workshops with customers to improve customer experience before, during, and after PSPS events.</t>
  </si>
  <si>
    <t>Contact Centers</t>
  </si>
  <si>
    <t>PG&amp;E operates three contact centers in the state of California and provides 24/7 emergency live-agent service for customers to report emergencies, or obtain PSPS-related updates, as needed. PG&amp;E’s Contact Center Customer Service Reps are trained in how to handle customers dealing with natural gas and electric emergencies with specific procedures to escalate life- threatening situations, which is available for translation services in 240 languages. PG&amp;E may implement the “PSPS call strategy,”  as needed, to increase call center staffing to help ensure elevated service with minimal wait times for customers during a PSPS event.  In 2021 Contact Center Customer Service Reps validate phone and email contact information on non-emergency calls.</t>
  </si>
  <si>
    <t>PSPS Education and Outreach Survey(s)</t>
  </si>
  <si>
    <t>Phase 3 PSPS Guidelines required education and outreach survey(s)</t>
  </si>
  <si>
    <t>Total</t>
  </si>
  <si>
    <t>Notes:</t>
  </si>
  <si>
    <t>[1] Costs incurred by PG&amp;E is approximated in some instances as education and outreach is provided broadly across PG&amp;E's service territory as discussed in PG&amp;E's 2021 Wildfire Mitigation Plan.</t>
  </si>
  <si>
    <t>[2] Entities associated with PSPS E&amp;O efforts that are not under contract with IOUs have no obligation to provide these costs to IOUs and the IOUs cannot validate these costs.</t>
  </si>
  <si>
    <t xml:space="preserve"> Informational CBOs sharing preparedness + in event communications as appropriate</t>
  </si>
  <si>
    <t>[3] Approximate Number of People Reached for Tribal Community Engagement refers to approximately 400 tribal government contacts serving more than 40,000 tribal members.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</si>
</sst>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
    <numFmt numFmtId="165" formatCode="_(* #,##0_);_(* \(#,##0\);_(* &quot;-&quot;??_);_(@_)"/>
  </numFmts>
  <fonts count="11" x14ac:knownFonts="1">
    <font>
      <sz val="11"/>
      <color theme="1"/>
      <name val="Calibri"/>
      <family val="2"/>
      <scheme val="minor"/>
    </font>
    <font>
      <sz val="11"/>
      <color theme="1"/>
      <name val="Times New Roman"/>
      <family val="1"/>
    </font>
    <font>
      <u/>
      <sz val="12"/>
      <color theme="1"/>
      <name val="Times New Roman"/>
      <family val="1"/>
    </font>
    <font>
      <sz val="12"/>
      <color theme="1"/>
      <name val="Times New Roman"/>
      <family val="1"/>
    </font>
    <font>
      <b/>
      <sz val="20"/>
      <color theme="0"/>
      <name val="Times New Roman"/>
      <family val="1"/>
    </font>
    <font>
      <b/>
      <sz val="12"/>
      <color theme="1"/>
      <name val="Times New Roman"/>
      <family val="1"/>
    </font>
    <font>
      <sz val="8"/>
      <color theme="1"/>
      <name val="Times New Roman"/>
      <family val="1"/>
    </font>
    <font>
      <b/>
      <sz val="12"/>
      <color theme="0"/>
      <name val="Times New Roman"/>
      <family val="1"/>
    </font>
    <font>
      <b/>
      <sz val="8"/>
      <color theme="1"/>
      <name val="Times New Roman"/>
      <family val="1"/>
    </font>
    <font>
      <b/>
      <u/>
      <sz val="12"/>
      <color theme="1"/>
      <name val="Times New Roman"/>
      <family val="1"/>
    </font>
    <font>
      <sz val="11"/>
      <color theme="1"/>
      <name val="Calibri"/>
      <family val="2"/>
      <scheme val="minor"/>
    </font>
  </fonts>
  <fills count="5">
    <fill>
      <patternFill patternType="none"/>
    </fill>
    <fill>
      <patternFill patternType="gray125"/>
    </fill>
    <fill>
      <patternFill patternType="solid">
        <fgColor rgb="FF00A4DD"/>
        <bgColor indexed="64"/>
      </patternFill>
    </fill>
    <fill>
      <patternFill patternType="solid">
        <fgColor rgb="FF0082AA"/>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0" fillId="0" borderId="0" applyFont="0" applyFill="0" applyBorder="0" applyAlignment="0" applyProtection="0"/>
  </cellStyleXfs>
  <cellXfs count="38">
    <xf numFmtId="0" fontId="0" fillId="0" borderId="0" xfId="0"/>
    <xf numFmtId="0" fontId="1" fillId="0" borderId="0" xfId="0" applyFont="1"/>
    <xf numFmtId="0" fontId="2" fillId="0" borderId="0" xfId="0" applyFont="1"/>
    <xf numFmtId="0" fontId="3" fillId="0" borderId="0" xfId="0" applyFont="1"/>
    <xf numFmtId="0" fontId="4" fillId="2" borderId="0" xfId="0" applyFont="1" applyFill="1"/>
    <xf numFmtId="0" fontId="6" fillId="0" borderId="0" xfId="0" applyFont="1"/>
    <xf numFmtId="0" fontId="6" fillId="0" borderId="1" xfId="0" applyFont="1" applyBorder="1"/>
    <xf numFmtId="164" fontId="6" fillId="0" borderId="1" xfId="0" applyNumberFormat="1" applyFont="1" applyBorder="1"/>
    <xf numFmtId="0" fontId="6" fillId="0" borderId="2" xfId="0" applyFont="1" applyBorder="1"/>
    <xf numFmtId="164" fontId="6" fillId="0" borderId="2" xfId="0" applyNumberFormat="1" applyFont="1" applyBorder="1"/>
    <xf numFmtId="164" fontId="6" fillId="0" borderId="7" xfId="0" applyNumberFormat="1" applyFont="1" applyBorder="1"/>
    <xf numFmtId="164" fontId="6" fillId="0" borderId="9" xfId="0" applyNumberFormat="1" applyFont="1" applyBorder="1"/>
    <xf numFmtId="0" fontId="4" fillId="0" borderId="0" xfId="0" applyFont="1"/>
    <xf numFmtId="0" fontId="7" fillId="0" borderId="0" xfId="0" applyFont="1"/>
    <xf numFmtId="0" fontId="7" fillId="2" borderId="0" xfId="0" applyFont="1" applyFill="1"/>
    <xf numFmtId="0" fontId="9" fillId="0" borderId="0" xfId="0" applyFont="1"/>
    <xf numFmtId="0" fontId="6" fillId="0" borderId="1" xfId="0" applyFont="1" applyBorder="1" applyAlignment="1">
      <alignment horizontal="left" vertical="top"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0" borderId="6" xfId="0" applyFont="1" applyBorder="1" applyAlignment="1">
      <alignment horizontal="left" vertical="top" wrapText="1"/>
    </xf>
    <xf numFmtId="0" fontId="7" fillId="3" borderId="5" xfId="0" applyFont="1" applyFill="1" applyBorder="1" applyAlignment="1">
      <alignment horizontal="center" vertical="center" wrapText="1"/>
    </xf>
    <xf numFmtId="165" fontId="6" fillId="0" borderId="1" xfId="1" applyNumberFormat="1" applyFont="1" applyBorder="1"/>
    <xf numFmtId="165" fontId="6" fillId="0" borderId="2" xfId="1" applyNumberFormat="1" applyFont="1" applyBorder="1"/>
    <xf numFmtId="0" fontId="4" fillId="2" borderId="0" xfId="0" applyFont="1" applyFill="1" applyAlignment="1">
      <alignment wrapText="1"/>
    </xf>
    <xf numFmtId="0" fontId="5" fillId="0" borderId="0" xfId="0" applyFont="1" applyAlignment="1">
      <alignment wrapText="1"/>
    </xf>
    <xf numFmtId="0" fontId="8" fillId="0" borderId="8" xfId="0" applyFont="1" applyBorder="1" applyAlignment="1">
      <alignment wrapText="1"/>
    </xf>
    <xf numFmtId="0" fontId="6" fillId="0" borderId="0" xfId="0" applyFont="1" applyAlignment="1">
      <alignment wrapText="1"/>
    </xf>
    <xf numFmtId="0" fontId="1" fillId="0" borderId="0" xfId="0" applyFont="1" applyAlignment="1">
      <alignment wrapText="1"/>
    </xf>
    <xf numFmtId="3" fontId="6" fillId="0" borderId="0" xfId="0" applyNumberFormat="1" applyFont="1"/>
    <xf numFmtId="165" fontId="6" fillId="4" borderId="1" xfId="1" applyNumberFormat="1" applyFont="1" applyFill="1" applyBorder="1"/>
    <xf numFmtId="164" fontId="6" fillId="4" borderId="1" xfId="0" applyNumberFormat="1" applyFont="1" applyFill="1" applyBorder="1"/>
    <xf numFmtId="165" fontId="6" fillId="0" borderId="1" xfId="1" applyNumberFormat="1" applyFont="1" applyFill="1" applyBorder="1"/>
    <xf numFmtId="165" fontId="6" fillId="0" borderId="1" xfId="1" applyNumberFormat="1" applyFont="1" applyBorder="1" applyAlignment="1">
      <alignment horizontal="right"/>
    </xf>
    <xf numFmtId="1" fontId="6" fillId="0" borderId="1" xfId="1" applyNumberFormat="1" applyFont="1" applyBorder="1"/>
    <xf numFmtId="0" fontId="3" fillId="0" borderId="0" xfId="0" applyFont="1" applyAlignment="1">
      <alignment wrapText="1"/>
    </xf>
    <xf numFmtId="0" fontId="3" fillId="0" borderId="0" xfId="0" applyFont="1" applyAlignment="1">
      <alignment horizontal="left" vertical="top" wrapText="1"/>
    </xf>
    <xf numFmtId="0" fontId="3" fillId="0" borderId="0" xfId="0" applyFont="1" applyAlignment="1">
      <alignment wrapText="1"/>
    </xf>
    <xf numFmtId="0" fontId="6" fillId="0" borderId="0" xfId="0"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colors>
    <mruColors>
      <color rgb="FF008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85725</xdr:colOff>
      <xdr:row>1</xdr:row>
      <xdr:rowOff>95250</xdr:rowOff>
    </xdr:from>
    <xdr:ext cx="437511" cy="419784"/>
    <xdr:pic>
      <xdr:nvPicPr>
        <xdr:cNvPr id="2" name="Picture 1">
          <a:extLst>
            <a:ext uri="{FF2B5EF4-FFF2-40B4-BE49-F238E27FC236}">
              <a16:creationId xmlns:a16="http://schemas.microsoft.com/office/drawing/2014/main" id="{9E7EE9C7-52DA-4346-87FA-D2491B5608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95275"/>
          <a:ext cx="437511" cy="419784"/>
        </a:xfrm>
        <a:prstGeom prst="rect">
          <a:avLst/>
        </a:prstGeom>
      </xdr:spPr>
    </xdr:pic>
    <xdr:clientData/>
  </xdr:oneCellAnchor>
  <xdr:twoCellAnchor>
    <xdr:from>
      <xdr:col>1</xdr:col>
      <xdr:colOff>390525</xdr:colOff>
      <xdr:row>3</xdr:row>
      <xdr:rowOff>95250</xdr:rowOff>
    </xdr:from>
    <xdr:to>
      <xdr:col>18</xdr:col>
      <xdr:colOff>19050</xdr:colOff>
      <xdr:row>38</xdr:row>
      <xdr:rowOff>47625</xdr:rowOff>
    </xdr:to>
    <xdr:sp macro="" textlink="">
      <xdr:nvSpPr>
        <xdr:cNvPr id="3" name="Rectangle 2">
          <a:extLst>
            <a:ext uri="{FF2B5EF4-FFF2-40B4-BE49-F238E27FC236}">
              <a16:creationId xmlns:a16="http://schemas.microsoft.com/office/drawing/2014/main" id="{59392F5E-7482-433D-8750-5CC0B86EF71C}"/>
            </a:ext>
          </a:extLst>
        </xdr:cNvPr>
        <xdr:cNvSpPr/>
      </xdr:nvSpPr>
      <xdr:spPr>
        <a:xfrm>
          <a:off x="390525" y="904875"/>
          <a:ext cx="9991725" cy="65436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85725</xdr:colOff>
      <xdr:row>1</xdr:row>
      <xdr:rowOff>95250</xdr:rowOff>
    </xdr:from>
    <xdr:ext cx="437511" cy="419784"/>
    <xdr:pic>
      <xdr:nvPicPr>
        <xdr:cNvPr id="2" name="Picture 1">
          <a:extLst>
            <a:ext uri="{FF2B5EF4-FFF2-40B4-BE49-F238E27FC236}">
              <a16:creationId xmlns:a16="http://schemas.microsoft.com/office/drawing/2014/main" id="{152B4998-E0EB-4699-BDA6-6C86835BFC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95250"/>
          <a:ext cx="437511" cy="41978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79AA1-D850-40C9-9782-64DBDA0E3E14}">
  <dimension ref="A2:Q36"/>
  <sheetViews>
    <sheetView showGridLines="0" tabSelected="1" topLeftCell="A4" workbookViewId="0">
      <selection activeCell="N14" sqref="N14"/>
    </sheetView>
  </sheetViews>
  <sheetFormatPr defaultRowHeight="15.75" x14ac:dyDescent="0.25"/>
  <cols>
    <col min="1" max="1" width="2.5703125" style="3" customWidth="1"/>
    <col min="2" max="16384" width="9.140625" style="3"/>
  </cols>
  <sheetData>
    <row r="2" spans="1:13" s="14" customFormat="1" ht="48.2" customHeight="1" x14ac:dyDescent="0.25">
      <c r="A2" s="13"/>
      <c r="C2" s="14" t="s">
        <v>0</v>
      </c>
    </row>
    <row r="5" spans="1:13" x14ac:dyDescent="0.25">
      <c r="C5" s="15" t="s">
        <v>1</v>
      </c>
    </row>
    <row r="7" spans="1:13" x14ac:dyDescent="0.25">
      <c r="C7" s="2" t="s">
        <v>2</v>
      </c>
    </row>
    <row r="8" spans="1:13" x14ac:dyDescent="0.25">
      <c r="D8" s="36" t="s">
        <v>3</v>
      </c>
      <c r="E8" s="36"/>
      <c r="F8" s="36"/>
      <c r="G8" s="36"/>
      <c r="H8" s="36"/>
      <c r="I8" s="36"/>
      <c r="J8" s="36"/>
      <c r="K8" s="36"/>
      <c r="L8" s="36"/>
      <c r="M8" s="36"/>
    </row>
    <row r="9" spans="1:13" x14ac:dyDescent="0.25">
      <c r="D9" s="36" t="s">
        <v>4</v>
      </c>
      <c r="E9" s="36"/>
      <c r="F9" s="36"/>
      <c r="G9" s="36"/>
      <c r="H9" s="36"/>
      <c r="I9" s="36"/>
      <c r="J9" s="36"/>
      <c r="K9" s="36"/>
      <c r="L9" s="36"/>
      <c r="M9" s="36"/>
    </row>
    <row r="10" spans="1:13" ht="15.75" customHeight="1" x14ac:dyDescent="0.25">
      <c r="D10" s="36" t="s">
        <v>5</v>
      </c>
      <c r="E10" s="36"/>
      <c r="F10" s="36"/>
      <c r="G10" s="36"/>
      <c r="H10" s="36"/>
      <c r="I10" s="36"/>
      <c r="J10" s="36"/>
      <c r="K10" s="36"/>
      <c r="L10" s="36"/>
      <c r="M10" s="36"/>
    </row>
    <row r="11" spans="1:13" ht="15" customHeight="1" x14ac:dyDescent="0.25">
      <c r="D11" s="36" t="s">
        <v>6</v>
      </c>
      <c r="E11" s="36"/>
      <c r="F11" s="36"/>
      <c r="G11" s="36"/>
      <c r="H11" s="36"/>
      <c r="I11" s="36"/>
      <c r="J11" s="36"/>
      <c r="K11" s="36"/>
      <c r="L11" s="36"/>
      <c r="M11" s="36"/>
    </row>
    <row r="12" spans="1:13" x14ac:dyDescent="0.25">
      <c r="D12" s="36" t="s">
        <v>7</v>
      </c>
      <c r="E12" s="36"/>
      <c r="F12" s="36"/>
      <c r="G12" s="36"/>
      <c r="H12" s="36"/>
      <c r="I12" s="36"/>
      <c r="J12" s="36"/>
      <c r="K12" s="36"/>
      <c r="L12" s="36"/>
      <c r="M12" s="36"/>
    </row>
    <row r="14" spans="1:13" x14ac:dyDescent="0.25">
      <c r="C14" s="2" t="s">
        <v>8</v>
      </c>
    </row>
    <row r="15" spans="1:13" x14ac:dyDescent="0.25">
      <c r="C15" s="3">
        <v>1</v>
      </c>
      <c r="D15" s="3" t="s">
        <v>9</v>
      </c>
    </row>
    <row r="16" spans="1:13" x14ac:dyDescent="0.25">
      <c r="C16" s="3">
        <v>2</v>
      </c>
      <c r="D16" s="3" t="s">
        <v>10</v>
      </c>
    </row>
    <row r="17" spans="3:17" x14ac:dyDescent="0.25">
      <c r="C17" s="3">
        <v>3</v>
      </c>
      <c r="D17" s="3" t="s">
        <v>11</v>
      </c>
    </row>
    <row r="18" spans="3:17" ht="63.75" customHeight="1" x14ac:dyDescent="0.25">
      <c r="C18" s="3">
        <v>4</v>
      </c>
      <c r="D18" s="35" t="s">
        <v>12</v>
      </c>
      <c r="E18" s="35"/>
      <c r="F18" s="35"/>
      <c r="G18" s="35"/>
      <c r="H18" s="35"/>
      <c r="I18" s="35"/>
      <c r="J18" s="35"/>
      <c r="K18" s="35"/>
      <c r="L18" s="35"/>
      <c r="M18" s="35"/>
      <c r="N18" s="35"/>
      <c r="O18" s="35"/>
      <c r="P18" s="35"/>
      <c r="Q18" s="35"/>
    </row>
    <row r="19" spans="3:17" x14ac:dyDescent="0.25">
      <c r="C19" s="3">
        <v>5</v>
      </c>
      <c r="D19" s="3" t="s">
        <v>13</v>
      </c>
    </row>
    <row r="20" spans="3:17" x14ac:dyDescent="0.25">
      <c r="D20" s="3" t="s">
        <v>14</v>
      </c>
      <c r="E20" s="3" t="s">
        <v>15</v>
      </c>
    </row>
    <row r="21" spans="3:17" x14ac:dyDescent="0.25">
      <c r="D21" s="3" t="s">
        <v>16</v>
      </c>
      <c r="E21" s="3" t="s">
        <v>17</v>
      </c>
    </row>
    <row r="22" spans="3:17" x14ac:dyDescent="0.25">
      <c r="E22" s="3" t="s">
        <v>18</v>
      </c>
    </row>
    <row r="24" spans="3:17" x14ac:dyDescent="0.25">
      <c r="C24" s="2" t="s">
        <v>19</v>
      </c>
    </row>
    <row r="25" spans="3:17" x14ac:dyDescent="0.25">
      <c r="D25" s="3" t="s">
        <v>20</v>
      </c>
    </row>
    <row r="26" spans="3:17" x14ac:dyDescent="0.25">
      <c r="D26" s="3" t="s">
        <v>21</v>
      </c>
    </row>
    <row r="27" spans="3:17" x14ac:dyDescent="0.25">
      <c r="D27" s="3" t="s">
        <v>22</v>
      </c>
    </row>
    <row r="28" spans="3:17" x14ac:dyDescent="0.25">
      <c r="D28" s="3" t="s">
        <v>23</v>
      </c>
    </row>
    <row r="29" spans="3:17" x14ac:dyDescent="0.25">
      <c r="D29" s="3" t="s">
        <v>24</v>
      </c>
    </row>
    <row r="30" spans="3:17" x14ac:dyDescent="0.25">
      <c r="D30" s="3" t="s">
        <v>25</v>
      </c>
    </row>
    <row r="32" spans="3:17" x14ac:dyDescent="0.25">
      <c r="C32" s="2" t="s">
        <v>26</v>
      </c>
    </row>
    <row r="33" spans="3:4" x14ac:dyDescent="0.25">
      <c r="C33" s="3" t="s">
        <v>27</v>
      </c>
      <c r="D33" s="3" t="s">
        <v>28</v>
      </c>
    </row>
    <row r="34" spans="3:4" x14ac:dyDescent="0.25">
      <c r="C34" s="3" t="s">
        <v>29</v>
      </c>
      <c r="D34" s="3" t="s">
        <v>30</v>
      </c>
    </row>
    <row r="35" spans="3:4" x14ac:dyDescent="0.25">
      <c r="C35" s="3" t="s">
        <v>31</v>
      </c>
      <c r="D35" s="3" t="s">
        <v>32</v>
      </c>
    </row>
    <row r="36" spans="3:4" x14ac:dyDescent="0.25">
      <c r="C36" s="3" t="s">
        <v>33</v>
      </c>
    </row>
  </sheetData>
  <mergeCells count="6">
    <mergeCell ref="D18:Q18"/>
    <mergeCell ref="D8:M8"/>
    <mergeCell ref="D9:M9"/>
    <mergeCell ref="D10:M10"/>
    <mergeCell ref="D11:M11"/>
    <mergeCell ref="D12:M12"/>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FCF80-CCF8-4D2B-826E-F4DC53FBC41E}">
  <dimension ref="A2:I56"/>
  <sheetViews>
    <sheetView showGridLines="0" topLeftCell="B1" zoomScaleNormal="100" workbookViewId="0">
      <selection activeCell="B1" sqref="B1"/>
    </sheetView>
  </sheetViews>
  <sheetFormatPr defaultRowHeight="15" x14ac:dyDescent="0.25"/>
  <cols>
    <col min="1" max="1" width="3.28515625" style="1" customWidth="1"/>
    <col min="2" max="2" width="9.140625" style="1"/>
    <col min="3" max="3" width="66.42578125" style="27" bestFit="1" customWidth="1"/>
    <col min="4" max="4" width="45.7109375" style="1" bestFit="1" customWidth="1"/>
    <col min="5" max="5" width="20.28515625" style="1" customWidth="1"/>
    <col min="6" max="6" width="24.7109375" style="1" customWidth="1"/>
    <col min="7" max="7" width="32" style="1" customWidth="1"/>
    <col min="8" max="8" width="25.5703125" style="1" customWidth="1"/>
    <col min="9" max="9" width="25.28515625" style="1" customWidth="1"/>
    <col min="10" max="16384" width="9.140625" style="1"/>
  </cols>
  <sheetData>
    <row r="2" spans="1:9" s="4" customFormat="1" ht="48.2" customHeight="1" x14ac:dyDescent="0.35">
      <c r="A2" s="12"/>
      <c r="C2" s="23" t="str">
        <f>Instructions!C2</f>
        <v>2021 Post Season Report - POSTSR 3</v>
      </c>
    </row>
    <row r="4" spans="1:9" s="3" customFormat="1" ht="15.75" x14ac:dyDescent="0.25">
      <c r="C4" s="24" t="s">
        <v>34</v>
      </c>
    </row>
    <row r="5" spans="1:9" s="3" customFormat="1" ht="15.75" x14ac:dyDescent="0.25">
      <c r="C5" s="34" t="s">
        <v>35</v>
      </c>
    </row>
    <row r="6" spans="1:9" s="3" customFormat="1" ht="16.5" thickBot="1" x14ac:dyDescent="0.3">
      <c r="C6" s="34"/>
    </row>
    <row r="7" spans="1:9" s="3" customFormat="1" ht="47.25" x14ac:dyDescent="0.25">
      <c r="C7" s="17" t="s">
        <v>36</v>
      </c>
      <c r="D7" s="18" t="s">
        <v>37</v>
      </c>
      <c r="E7" s="18" t="s">
        <v>38</v>
      </c>
      <c r="F7" s="18" t="s">
        <v>39</v>
      </c>
      <c r="G7" s="18" t="s">
        <v>40</v>
      </c>
      <c r="H7" s="18" t="s">
        <v>41</v>
      </c>
      <c r="I7" s="20" t="s">
        <v>42</v>
      </c>
    </row>
    <row r="8" spans="1:9" s="5" customFormat="1" ht="11.25" x14ac:dyDescent="0.2">
      <c r="C8" s="19" t="s">
        <v>43</v>
      </c>
      <c r="D8" s="16" t="s">
        <v>44</v>
      </c>
      <c r="E8" s="21">
        <v>9300</v>
      </c>
      <c r="F8" s="7">
        <v>450000</v>
      </c>
      <c r="G8" s="6" t="s">
        <v>45</v>
      </c>
      <c r="H8" s="7">
        <v>0</v>
      </c>
      <c r="I8" s="10">
        <f t="shared" ref="I8:I30" si="0">F8+H8</f>
        <v>450000</v>
      </c>
    </row>
    <row r="9" spans="1:9" s="5" customFormat="1" ht="11.25" x14ac:dyDescent="0.2">
      <c r="C9" s="19" t="s">
        <v>46</v>
      </c>
      <c r="D9" s="16" t="s">
        <v>44</v>
      </c>
      <c r="E9" s="21">
        <v>15800</v>
      </c>
      <c r="F9" s="7">
        <v>263000</v>
      </c>
      <c r="G9" s="6" t="s">
        <v>45</v>
      </c>
      <c r="H9" s="7">
        <v>0</v>
      </c>
      <c r="I9" s="10">
        <f t="shared" si="0"/>
        <v>263000</v>
      </c>
    </row>
    <row r="10" spans="1:9" s="5" customFormat="1" ht="11.25" x14ac:dyDescent="0.2">
      <c r="C10" s="19" t="s">
        <v>47</v>
      </c>
      <c r="D10" s="16" t="s">
        <v>44</v>
      </c>
      <c r="E10" s="21">
        <v>18000</v>
      </c>
      <c r="F10" s="7">
        <v>5000</v>
      </c>
      <c r="G10" s="6" t="s">
        <v>45</v>
      </c>
      <c r="H10" s="7">
        <v>0</v>
      </c>
      <c r="I10" s="10">
        <f t="shared" si="0"/>
        <v>5000</v>
      </c>
    </row>
    <row r="11" spans="1:9" s="5" customFormat="1" ht="11.25" x14ac:dyDescent="0.2">
      <c r="C11" s="19" t="s">
        <v>48</v>
      </c>
      <c r="D11" s="16" t="s">
        <v>44</v>
      </c>
      <c r="E11" s="21">
        <v>16700</v>
      </c>
      <c r="F11" s="7">
        <v>73537</v>
      </c>
      <c r="G11" s="6" t="s">
        <v>45</v>
      </c>
      <c r="H11" s="7">
        <v>0</v>
      </c>
      <c r="I11" s="10">
        <f t="shared" si="0"/>
        <v>73537</v>
      </c>
    </row>
    <row r="12" spans="1:9" s="5" customFormat="1" ht="11.25" x14ac:dyDescent="0.2">
      <c r="C12" s="19" t="s">
        <v>49</v>
      </c>
      <c r="D12" s="16" t="s">
        <v>50</v>
      </c>
      <c r="E12" s="31">
        <v>260000</v>
      </c>
      <c r="F12" s="7">
        <v>21390</v>
      </c>
      <c r="G12" s="6" t="s">
        <v>45</v>
      </c>
      <c r="H12" s="7">
        <v>0</v>
      </c>
      <c r="I12" s="10">
        <f t="shared" si="0"/>
        <v>21390</v>
      </c>
    </row>
    <row r="13" spans="1:9" s="5" customFormat="1" ht="11.25" x14ac:dyDescent="0.2">
      <c r="C13" s="19" t="s">
        <v>51</v>
      </c>
      <c r="D13" s="16" t="s">
        <v>52</v>
      </c>
      <c r="E13" s="31">
        <v>120254650</v>
      </c>
      <c r="F13" s="7">
        <v>1772290</v>
      </c>
      <c r="G13" s="6" t="s">
        <v>45</v>
      </c>
      <c r="H13" s="7">
        <v>0</v>
      </c>
      <c r="I13" s="10">
        <f t="shared" si="0"/>
        <v>1772290</v>
      </c>
    </row>
    <row r="14" spans="1:9" s="5" customFormat="1" ht="22.5" x14ac:dyDescent="0.2">
      <c r="C14" s="19" t="s">
        <v>53</v>
      </c>
      <c r="D14" s="16" t="s">
        <v>54</v>
      </c>
      <c r="E14" s="29">
        <v>10494</v>
      </c>
      <c r="F14" s="7">
        <v>18615</v>
      </c>
      <c r="G14" s="6" t="s">
        <v>45</v>
      </c>
      <c r="H14" s="7">
        <v>0</v>
      </c>
      <c r="I14" s="10">
        <f t="shared" si="0"/>
        <v>18615</v>
      </c>
    </row>
    <row r="15" spans="1:9" s="5" customFormat="1" ht="11.25" x14ac:dyDescent="0.2">
      <c r="C15" s="19" t="s">
        <v>55</v>
      </c>
      <c r="D15" s="16" t="s">
        <v>56</v>
      </c>
      <c r="E15" s="29">
        <v>2</v>
      </c>
      <c r="F15" s="7">
        <v>35</v>
      </c>
      <c r="G15" s="6" t="s">
        <v>45</v>
      </c>
      <c r="H15" s="7">
        <v>0</v>
      </c>
      <c r="I15" s="10">
        <f t="shared" si="0"/>
        <v>35</v>
      </c>
    </row>
    <row r="16" spans="1:9" s="5" customFormat="1" ht="22.5" x14ac:dyDescent="0.2">
      <c r="C16" s="19" t="s">
        <v>57</v>
      </c>
      <c r="D16" s="16" t="s">
        <v>58</v>
      </c>
      <c r="E16" s="21">
        <v>11000000</v>
      </c>
      <c r="F16" s="30">
        <v>166919.41</v>
      </c>
      <c r="G16" s="6" t="s">
        <v>45</v>
      </c>
      <c r="H16" s="7">
        <v>0</v>
      </c>
      <c r="I16" s="10">
        <f t="shared" si="0"/>
        <v>166919.41</v>
      </c>
    </row>
    <row r="17" spans="3:9" s="5" customFormat="1" ht="10.5" customHeight="1" x14ac:dyDescent="0.2">
      <c r="C17" s="19" t="s">
        <v>59</v>
      </c>
      <c r="D17" s="16" t="s">
        <v>56</v>
      </c>
      <c r="E17" s="29">
        <v>12218</v>
      </c>
      <c r="F17" s="7">
        <v>1049001.6000000001</v>
      </c>
      <c r="G17" s="6" t="s">
        <v>45</v>
      </c>
      <c r="H17" s="7">
        <v>0</v>
      </c>
      <c r="I17" s="10">
        <f t="shared" si="0"/>
        <v>1049001.6000000001</v>
      </c>
    </row>
    <row r="18" spans="3:9" s="5" customFormat="1" ht="30" customHeight="1" x14ac:dyDescent="0.2">
      <c r="C18" s="19" t="s">
        <v>60</v>
      </c>
      <c r="D18" s="16" t="s">
        <v>61</v>
      </c>
      <c r="E18" s="33">
        <v>0</v>
      </c>
      <c r="F18" s="7">
        <v>0</v>
      </c>
      <c r="G18" s="6" t="s">
        <v>45</v>
      </c>
      <c r="H18" s="7">
        <v>0</v>
      </c>
      <c r="I18" s="10">
        <f t="shared" si="0"/>
        <v>0</v>
      </c>
    </row>
    <row r="19" spans="3:9" s="5" customFormat="1" ht="22.5" x14ac:dyDescent="0.2">
      <c r="C19" s="19" t="s">
        <v>62</v>
      </c>
      <c r="D19" s="16" t="s">
        <v>63</v>
      </c>
      <c r="E19" s="21">
        <v>40000</v>
      </c>
      <c r="F19" s="7">
        <v>71600</v>
      </c>
      <c r="G19" s="6" t="s">
        <v>45</v>
      </c>
      <c r="H19" s="7">
        <v>0</v>
      </c>
      <c r="I19" s="10">
        <f t="shared" si="0"/>
        <v>71600</v>
      </c>
    </row>
    <row r="20" spans="3:9" s="5" customFormat="1" ht="22.5" x14ac:dyDescent="0.2">
      <c r="C20" s="19" t="s">
        <v>64</v>
      </c>
      <c r="D20" s="16" t="s">
        <v>90</v>
      </c>
      <c r="E20" s="21">
        <v>1051936</v>
      </c>
      <c r="F20" s="7">
        <v>0</v>
      </c>
      <c r="G20" s="6" t="s">
        <v>65</v>
      </c>
      <c r="H20" s="7">
        <v>21807.23</v>
      </c>
      <c r="I20" s="10">
        <f t="shared" si="0"/>
        <v>21807.23</v>
      </c>
    </row>
    <row r="21" spans="3:9" s="5" customFormat="1" ht="11.25" x14ac:dyDescent="0.2">
      <c r="C21" s="19" t="s">
        <v>66</v>
      </c>
      <c r="D21" s="16" t="s">
        <v>67</v>
      </c>
      <c r="E21" s="21">
        <v>1051936</v>
      </c>
      <c r="F21" s="7">
        <v>58181</v>
      </c>
      <c r="G21" s="6" t="s">
        <v>45</v>
      </c>
      <c r="H21" s="7">
        <v>0</v>
      </c>
      <c r="I21" s="10">
        <f t="shared" si="0"/>
        <v>58181</v>
      </c>
    </row>
    <row r="22" spans="3:9" s="5" customFormat="1" ht="56.25" x14ac:dyDescent="0.2">
      <c r="C22" s="19" t="s">
        <v>68</v>
      </c>
      <c r="D22" s="16" t="s">
        <v>69</v>
      </c>
      <c r="E22" s="21">
        <v>5832645</v>
      </c>
      <c r="F22" s="7">
        <v>382535.48</v>
      </c>
      <c r="G22" s="6" t="s">
        <v>45</v>
      </c>
      <c r="H22" s="7">
        <v>0</v>
      </c>
      <c r="I22" s="10">
        <f t="shared" si="0"/>
        <v>382535.48</v>
      </c>
    </row>
    <row r="23" spans="3:9" s="5" customFormat="1" ht="90" x14ac:dyDescent="0.2">
      <c r="C23" s="19" t="s">
        <v>70</v>
      </c>
      <c r="D23" s="16" t="s">
        <v>71</v>
      </c>
      <c r="E23" s="21">
        <v>2438553</v>
      </c>
      <c r="F23" s="7">
        <v>400000</v>
      </c>
      <c r="G23" s="6" t="s">
        <v>45</v>
      </c>
      <c r="H23" s="7">
        <v>0</v>
      </c>
      <c r="I23" s="10">
        <f t="shared" si="0"/>
        <v>400000</v>
      </c>
    </row>
    <row r="24" spans="3:9" s="5" customFormat="1" ht="67.5" x14ac:dyDescent="0.2">
      <c r="C24" s="19" t="s">
        <v>72</v>
      </c>
      <c r="D24" s="16" t="s">
        <v>73</v>
      </c>
      <c r="E24" s="32">
        <v>2538060</v>
      </c>
      <c r="F24" s="7">
        <v>21174.01</v>
      </c>
      <c r="G24" s="6" t="s">
        <v>45</v>
      </c>
      <c r="H24" s="7">
        <v>0</v>
      </c>
      <c r="I24" s="10">
        <f t="shared" si="0"/>
        <v>21174.01</v>
      </c>
    </row>
    <row r="25" spans="3:9" s="5" customFormat="1" ht="22.5" x14ac:dyDescent="0.2">
      <c r="C25" s="19" t="s">
        <v>74</v>
      </c>
      <c r="D25" s="16" t="s">
        <v>75</v>
      </c>
      <c r="E25" s="28">
        <v>365000</v>
      </c>
      <c r="F25" s="7">
        <v>530000</v>
      </c>
      <c r="G25" s="6" t="s">
        <v>45</v>
      </c>
      <c r="H25" s="7">
        <v>0</v>
      </c>
      <c r="I25" s="10">
        <f t="shared" si="0"/>
        <v>530000</v>
      </c>
    </row>
    <row r="26" spans="3:9" s="5" customFormat="1" ht="53.25" customHeight="1" x14ac:dyDescent="0.2">
      <c r="C26" s="19" t="s">
        <v>76</v>
      </c>
      <c r="D26" s="16" t="s">
        <v>77</v>
      </c>
      <c r="E26" s="31">
        <v>6178</v>
      </c>
      <c r="F26" s="7">
        <v>110000</v>
      </c>
      <c r="G26" s="6" t="s">
        <v>45</v>
      </c>
      <c r="H26" s="7">
        <v>0</v>
      </c>
      <c r="I26" s="10">
        <f t="shared" si="0"/>
        <v>110000</v>
      </c>
    </row>
    <row r="27" spans="3:9" s="5" customFormat="1" ht="33.75" x14ac:dyDescent="0.2">
      <c r="C27" s="19" t="s">
        <v>78</v>
      </c>
      <c r="D27" s="16" t="s">
        <v>79</v>
      </c>
      <c r="E27" s="21">
        <v>400</v>
      </c>
      <c r="F27" s="7">
        <v>100000</v>
      </c>
      <c r="G27" s="6" t="s">
        <v>45</v>
      </c>
      <c r="H27" s="7">
        <v>0</v>
      </c>
      <c r="I27" s="10">
        <f t="shared" si="0"/>
        <v>100000</v>
      </c>
    </row>
    <row r="28" spans="3:9" s="5" customFormat="1" ht="22.5" x14ac:dyDescent="0.2">
      <c r="C28" s="19" t="s">
        <v>80</v>
      </c>
      <c r="D28" s="16" t="s">
        <v>81</v>
      </c>
      <c r="E28" s="31">
        <v>49</v>
      </c>
      <c r="F28" s="30">
        <v>453380</v>
      </c>
      <c r="G28" s="6" t="s">
        <v>45</v>
      </c>
      <c r="H28" s="7">
        <v>0</v>
      </c>
      <c r="I28" s="10">
        <f t="shared" si="0"/>
        <v>453380</v>
      </c>
    </row>
    <row r="29" spans="3:9" s="5" customFormat="1" ht="161.25" customHeight="1" x14ac:dyDescent="0.2">
      <c r="C29" s="19" t="s">
        <v>82</v>
      </c>
      <c r="D29" s="16" t="s">
        <v>83</v>
      </c>
      <c r="E29" s="31">
        <v>4355185</v>
      </c>
      <c r="F29" s="7">
        <v>3672313</v>
      </c>
      <c r="G29" s="6" t="s">
        <v>45</v>
      </c>
      <c r="H29" s="7">
        <v>0</v>
      </c>
      <c r="I29" s="10">
        <f t="shared" si="0"/>
        <v>3672313</v>
      </c>
    </row>
    <row r="30" spans="3:9" s="5" customFormat="1" ht="11.25" x14ac:dyDescent="0.2">
      <c r="C30" s="19" t="s">
        <v>84</v>
      </c>
      <c r="D30" s="16" t="s">
        <v>85</v>
      </c>
      <c r="E30" s="21">
        <v>6830</v>
      </c>
      <c r="F30" s="7">
        <v>355920</v>
      </c>
      <c r="G30" s="6" t="s">
        <v>45</v>
      </c>
      <c r="H30" s="7">
        <v>0</v>
      </c>
      <c r="I30" s="10">
        <f t="shared" si="0"/>
        <v>355920</v>
      </c>
    </row>
    <row r="31" spans="3:9" s="5" customFormat="1" ht="12" thickBot="1" x14ac:dyDescent="0.25">
      <c r="C31" s="25" t="s">
        <v>86</v>
      </c>
      <c r="D31" s="8"/>
      <c r="E31" s="22">
        <f>SUM(E8:E30)</f>
        <v>149283936</v>
      </c>
      <c r="F31" s="9">
        <f>SUM(F8:F30)</f>
        <v>9974891.5</v>
      </c>
      <c r="G31" s="8"/>
      <c r="H31" s="9">
        <f>SUM(H8:H30)</f>
        <v>21807.23</v>
      </c>
      <c r="I31" s="11">
        <f>SUM(I8:I29)</f>
        <v>9640778.7300000004</v>
      </c>
    </row>
    <row r="32" spans="3:9" s="5" customFormat="1" ht="11.25" x14ac:dyDescent="0.2">
      <c r="C32" s="26"/>
    </row>
    <row r="33" spans="3:9" s="5" customFormat="1" ht="11.25" x14ac:dyDescent="0.2">
      <c r="C33" s="26" t="s">
        <v>87</v>
      </c>
    </row>
    <row r="34" spans="3:9" s="5" customFormat="1" ht="24" customHeight="1" x14ac:dyDescent="0.2">
      <c r="C34" s="37" t="s">
        <v>88</v>
      </c>
      <c r="D34" s="37"/>
      <c r="E34" s="37"/>
      <c r="F34" s="37"/>
      <c r="G34" s="37"/>
      <c r="H34" s="37"/>
      <c r="I34" s="37"/>
    </row>
    <row r="35" spans="3:9" s="5" customFormat="1" ht="22.5" customHeight="1" x14ac:dyDescent="0.2">
      <c r="C35" s="37" t="s">
        <v>89</v>
      </c>
      <c r="D35" s="37"/>
      <c r="E35" s="37"/>
      <c r="F35" s="37"/>
      <c r="G35" s="37"/>
      <c r="H35" s="37"/>
      <c r="I35" s="37"/>
    </row>
    <row r="36" spans="3:9" s="5" customFormat="1" ht="22.5" customHeight="1" x14ac:dyDescent="0.2">
      <c r="C36" s="37" t="s">
        <v>91</v>
      </c>
      <c r="D36" s="37"/>
      <c r="E36" s="37"/>
      <c r="F36" s="37"/>
      <c r="G36" s="37"/>
      <c r="H36" s="37"/>
      <c r="I36" s="37"/>
    </row>
    <row r="37" spans="3:9" s="5" customFormat="1" ht="11.25" x14ac:dyDescent="0.2">
      <c r="C37" s="26"/>
    </row>
    <row r="38" spans="3:9" s="5" customFormat="1" ht="11.25" x14ac:dyDescent="0.2">
      <c r="C38" s="26"/>
    </row>
    <row r="39" spans="3:9" s="5" customFormat="1" ht="11.25" x14ac:dyDescent="0.2">
      <c r="C39" s="26"/>
    </row>
    <row r="40" spans="3:9" s="5" customFormat="1" ht="11.25" x14ac:dyDescent="0.2">
      <c r="C40" s="26"/>
    </row>
    <row r="41" spans="3:9" s="5" customFormat="1" ht="11.25" x14ac:dyDescent="0.2">
      <c r="C41" s="26"/>
    </row>
    <row r="42" spans="3:9" s="5" customFormat="1" ht="11.25" x14ac:dyDescent="0.2">
      <c r="C42" s="26"/>
    </row>
    <row r="43" spans="3:9" s="5" customFormat="1" ht="11.25" x14ac:dyDescent="0.2">
      <c r="C43" s="26"/>
    </row>
    <row r="44" spans="3:9" s="5" customFormat="1" ht="11.25" x14ac:dyDescent="0.2">
      <c r="C44" s="26"/>
    </row>
    <row r="45" spans="3:9" s="5" customFormat="1" ht="11.25" x14ac:dyDescent="0.2">
      <c r="C45" s="26"/>
    </row>
    <row r="46" spans="3:9" s="5" customFormat="1" ht="11.25" x14ac:dyDescent="0.2">
      <c r="C46" s="26"/>
    </row>
    <row r="47" spans="3:9" s="5" customFormat="1" ht="11.25" x14ac:dyDescent="0.2">
      <c r="C47" s="26"/>
    </row>
    <row r="48" spans="3:9" s="5" customFormat="1" ht="11.25" x14ac:dyDescent="0.2">
      <c r="C48" s="26"/>
    </row>
    <row r="49" spans="3:3" s="5" customFormat="1" ht="11.25" x14ac:dyDescent="0.2">
      <c r="C49" s="26"/>
    </row>
    <row r="50" spans="3:3" s="5" customFormat="1" ht="11.25" x14ac:dyDescent="0.2">
      <c r="C50" s="26"/>
    </row>
    <row r="51" spans="3:3" s="5" customFormat="1" ht="11.25" x14ac:dyDescent="0.2">
      <c r="C51" s="26"/>
    </row>
    <row r="52" spans="3:3" s="5" customFormat="1" ht="11.25" x14ac:dyDescent="0.2">
      <c r="C52" s="26"/>
    </row>
    <row r="53" spans="3:3" s="5" customFormat="1" ht="11.25" x14ac:dyDescent="0.2">
      <c r="C53" s="26"/>
    </row>
    <row r="54" spans="3:3" s="5" customFormat="1" ht="11.25" x14ac:dyDescent="0.2">
      <c r="C54" s="26"/>
    </row>
    <row r="55" spans="3:3" s="5" customFormat="1" ht="11.25" x14ac:dyDescent="0.2">
      <c r="C55" s="26"/>
    </row>
    <row r="56" spans="3:3" s="5" customFormat="1" ht="11.25" x14ac:dyDescent="0.2">
      <c r="C56" s="26"/>
    </row>
  </sheetData>
  <mergeCells count="3">
    <mergeCell ref="C35:I35"/>
    <mergeCell ref="C36:I36"/>
    <mergeCell ref="C34:I3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0A54EFF0F79946A6B89B32B60D7515" ma:contentTypeVersion="17" ma:contentTypeDescription="Create a new document." ma:contentTypeScope="" ma:versionID="cc7475dabcdab12ddce5691b9aedfe74">
  <xsd:schema xmlns:xsd="http://www.w3.org/2001/XMLSchema" xmlns:xs="http://www.w3.org/2001/XMLSchema" xmlns:p="http://schemas.microsoft.com/office/2006/metadata/properties" xmlns:ns2="97e57212-3e02-407f-8b2d-05f7d7f19b15" xmlns:ns3="e50b3c09-2046-4a94-add1-b04265a22abe" xmlns:ns4="a34d9766-4f9a-44dc-8ec9-e0430c666068" targetNamespace="http://schemas.microsoft.com/office/2006/metadata/properties" ma:root="true" ma:fieldsID="ac760e59f800a5020bfcf65eda80333a" ns2:_="" ns3:_="" ns4:_="">
    <xsd:import namespace="97e57212-3e02-407f-8b2d-05f7d7f19b15"/>
    <xsd:import namespace="e50b3c09-2046-4a94-add1-b04265a22abe"/>
    <xsd:import namespace="a34d9766-4f9a-44dc-8ec9-e0430c666068"/>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GenerationTime" minOccurs="0"/>
                <xsd:element ref="ns3:MediaServiceEventHashCode" minOccurs="0"/>
                <xsd:element ref="ns3:MediaServiceOCR" minOccurs="0"/>
                <xsd:element ref="ns3:MediaServiceDateTaken"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db349e95-4216-4b52-930e-087e82ceff6f}" ma:internalName="TaxCatchAll" ma:showField="CatchAllData" ma:web="a34d9766-4f9a-44dc-8ec9-e0430c66606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db349e95-4216-4b52-930e-087e82ceff6f}" ma:internalName="TaxCatchAllLabel" ma:readOnly="true" ma:showField="CatchAllDataLabel" ma:web="a34d9766-4f9a-44dc-8ec9-e0430c66606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50b3c09-2046-4a94-add1-b04265a22abe"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34d9766-4f9a-44dc-8ec9-e0430c66606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06c99b3-cd83-43e5-b4c1-d62f316c1e37"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a34d9766-4f9a-44dc-8ec9-e0430c666068">
      <UserInfo>
        <DisplayName>Zamzow, Nash</DisplayName>
        <AccountId>230</AccountId>
        <AccountType/>
      </UserInfo>
    </SharedWithUsers>
    <lcf76f155ced4ddcb4097134ff3c332f xmlns="e50b3c09-2046-4a94-add1-b04265a22abe">
      <Terms xmlns="http://schemas.microsoft.com/office/infopath/2007/PartnerControls"/>
    </lcf76f155ced4ddcb4097134ff3c332f>
    <TaxCatchAll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pgeRetentionTriggerDate xmlns="97e57212-3e02-407f-8b2d-05f7d7f19b15" xsi:nil="true"/>
  </documentManagement>
</p:properties>
</file>

<file path=customXml/itemProps1.xml><?xml version="1.0" encoding="utf-8"?>
<ds:datastoreItem xmlns:ds="http://schemas.openxmlformats.org/officeDocument/2006/customXml" ds:itemID="{E0D9900B-080B-4A95-8554-79312DAD0D00}"/>
</file>

<file path=customXml/itemProps2.xml><?xml version="1.0" encoding="utf-8"?>
<ds:datastoreItem xmlns:ds="http://schemas.openxmlformats.org/officeDocument/2006/customXml" ds:itemID="{6C65B1C9-0947-4FA0-ACC0-C7733CCC7D90}"/>
</file>

<file path=customXml/itemProps3.xml><?xml version="1.0" encoding="utf-8"?>
<ds:datastoreItem xmlns:ds="http://schemas.openxmlformats.org/officeDocument/2006/customXml" ds:itemID="{E12994F8-55D1-467F-9C68-76E9901BA4ED}"/>
</file>

<file path=customXml/itemProps4.xml><?xml version="1.0" encoding="utf-8"?>
<ds:datastoreItem xmlns:ds="http://schemas.openxmlformats.org/officeDocument/2006/customXml" ds:itemID="{9BC5E644-8B9E-4604-8215-E2EC5373C383}"/>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Instructions</vt:lpstr>
      <vt:lpstr>E&amp;O Cost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2022-02-26T00:46:38Z</dcterms:created>
  <dcterms:modified xsi:type="dcterms:W3CDTF">2022-02-28T20:35:49Z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0x0101002D0A54EFF0F79946A6B89B32B60D7515</vt:lpwstr>
  </property>
  <property fmtid="{D5CDD505-2E9C-101B-9397-08002B2CF9AE}" pid="4" name="pgeRecordCategory">
    <vt:lpwstr/>
  </property>
</Properties>
</file>