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codeName="ThisWorkbook" defaultThemeVersion="124226"/>
  <xr:revisionPtr revIDLastSave="0" documentId="13_ncr:1_{6856688D-2D2B-46DD-ADC1-D5ED6C193616}" xr6:coauthVersionLast="47" xr6:coauthVersionMax="47" xr10:uidLastSave="{00000000-0000-0000-0000-000000000000}"/>
  <bookViews>
    <workbookView xWindow="-108" yWindow="-108" windowWidth="23256" windowHeight="12720" tabRatio="877" firstSheet="19" activeTab="24" xr2:uid="{00000000-000D-0000-FFFF-FFFF00000000}"/>
  </bookViews>
  <sheets>
    <sheet name="Summary 2023" sheetId="25" r:id="rId1"/>
    <sheet name="January Revenues" sheetId="15" r:id="rId2"/>
    <sheet name="January Write-Off" sheetId="16" r:id="rId3"/>
    <sheet name="February Revenues" sheetId="13" r:id="rId4"/>
    <sheet name="February Write-Off" sheetId="14" r:id="rId5"/>
    <sheet name="March Revenues" sheetId="11" r:id="rId6"/>
    <sheet name="March Write-Off" sheetId="12" r:id="rId7"/>
    <sheet name="April Revenues" sheetId="9" r:id="rId8"/>
    <sheet name="April Write-Off" sheetId="10" r:id="rId9"/>
    <sheet name="May Revenues" sheetId="7" r:id="rId10"/>
    <sheet name="May Write-Off" sheetId="8" r:id="rId11"/>
    <sheet name="June Revenues" sheetId="5" r:id="rId12"/>
    <sheet name="June Write-Off" sheetId="6" r:id="rId13"/>
    <sheet name="July Revenues" sheetId="1" r:id="rId14"/>
    <sheet name="July Write-Off" sheetId="2" r:id="rId15"/>
    <sheet name="August Revenue" sheetId="3" r:id="rId16"/>
    <sheet name="August Write-Off" sheetId="4" r:id="rId17"/>
    <sheet name="September Revenues" sheetId="23" r:id="rId18"/>
    <sheet name="September Write-Off" sheetId="24" r:id="rId19"/>
    <sheet name="October Revenues" sheetId="21" r:id="rId20"/>
    <sheet name="October Write-Off" sheetId="22" r:id="rId21"/>
    <sheet name="November Revenues" sheetId="19" r:id="rId22"/>
    <sheet name="November Write-Off" sheetId="20" r:id="rId23"/>
    <sheet name="December Revenues" sheetId="17" r:id="rId24"/>
    <sheet name="December Write-Off" sheetId="18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5" l="1"/>
  <c r="E15" i="25"/>
  <c r="E14" i="25"/>
  <c r="E13" i="25"/>
  <c r="E12" i="25"/>
  <c r="E11" i="25"/>
  <c r="E10" i="25"/>
  <c r="E9" i="25"/>
  <c r="E8" i="25"/>
  <c r="E7" i="25"/>
  <c r="E6" i="25"/>
  <c r="E5" i="25"/>
  <c r="D16" i="25"/>
  <c r="D15" i="25"/>
  <c r="D14" i="25"/>
  <c r="D13" i="25"/>
  <c r="D12" i="25"/>
  <c r="D11" i="25"/>
  <c r="D10" i="25"/>
  <c r="D9" i="25"/>
  <c r="D8" i="25"/>
  <c r="D7" i="25"/>
  <c r="D6" i="25"/>
  <c r="D5" i="25"/>
  <c r="E17" i="25" l="1"/>
  <c r="D17" i="25"/>
</calcChain>
</file>

<file path=xl/sharedStrings.xml><?xml version="1.0" encoding="utf-8"?>
<sst xmlns="http://schemas.openxmlformats.org/spreadsheetml/2006/main" count="1204" uniqueCount="159">
  <si>
    <t>Select Year Month</t>
  </si>
  <si>
    <t>July-2023</t>
  </si>
  <si>
    <t/>
  </si>
  <si>
    <t>Operating Revenues and Cycle Balance</t>
  </si>
  <si>
    <t>Run Date : 08/02/2023</t>
  </si>
  <si>
    <r>
      <rPr>
        <sz val="9"/>
        <color theme="1"/>
        <rFont val="Helvetica"/>
      </rPr>
      <t xml:space="preserve"> </t>
    </r>
    <r>
      <rPr>
        <b/>
        <sz val="9"/>
        <color theme="1"/>
        <rFont val="Helvetica"/>
      </rPr>
      <t>Data Source : CRCR</t>
    </r>
  </si>
  <si>
    <t xml:space="preserve"> </t>
  </si>
  <si>
    <t>July 2023</t>
  </si>
  <si>
    <t>Residential</t>
  </si>
  <si>
    <t>Electric:</t>
  </si>
  <si>
    <t>84%</t>
  </si>
  <si>
    <t>Gas:</t>
  </si>
  <si>
    <t>16%</t>
  </si>
  <si>
    <t>Total Residential:</t>
  </si>
  <si>
    <t>41%</t>
  </si>
  <si>
    <t>Commercial/Industrial/Agriculture</t>
  </si>
  <si>
    <t>86%</t>
  </si>
  <si>
    <t>14%</t>
  </si>
  <si>
    <t>Total CIA:</t>
  </si>
  <si>
    <t>59%</t>
  </si>
  <si>
    <t>NMDL</t>
  </si>
  <si>
    <t>0%</t>
  </si>
  <si>
    <t>100%</t>
  </si>
  <si>
    <t>Total NMDL:</t>
  </si>
  <si>
    <t>Total</t>
  </si>
  <si>
    <t>Cycle Balance</t>
  </si>
  <si>
    <t>122%</t>
  </si>
  <si>
    <t>CIA</t>
  </si>
  <si>
    <t>32%</t>
  </si>
  <si>
    <t>69%</t>
  </si>
  <si>
    <t>NOTE: Percentages are rounded to the nearest percent.</t>
  </si>
  <si>
    <t>"#" = Greater than zero, but less than one.</t>
  </si>
  <si>
    <t>"*" = Greater than 999%</t>
  </si>
  <si>
    <t>Bills Issued and Write-Off Data</t>
  </si>
  <si>
    <t>Regular</t>
  </si>
  <si>
    <t>Closing</t>
  </si>
  <si>
    <t>Write-Off Data</t>
  </si>
  <si>
    <t>Gross Write-Off</t>
  </si>
  <si>
    <t>Gross AMP Forgiven</t>
  </si>
  <si>
    <t>Total Gross Write-offs and Gross AMP Forgiven</t>
  </si>
  <si>
    <t>Collections/Adjustments</t>
  </si>
  <si>
    <t>Net Write-Off Excluding Gross AMP Forgiven</t>
  </si>
  <si>
    <t>Net Write-Off Including Gross AMP Forgiven</t>
  </si>
  <si>
    <t>SA's Written Off Excluding Gross AMP Forgiven SA's</t>
  </si>
  <si>
    <t>Write-Off Factor Excluding Gross AMP Forgiven</t>
  </si>
  <si>
    <t>AMP SA's Forgiven Excluding Written Off SA's</t>
  </si>
  <si>
    <t>Write-Off Factor Including Gross AMP Forgiven</t>
  </si>
  <si>
    <t>August-2023</t>
  </si>
  <si>
    <t>Run Date : 09/02/2023</t>
  </si>
  <si>
    <t>August 2023</t>
  </si>
  <si>
    <t>87%</t>
  </si>
  <si>
    <t>13%</t>
  </si>
  <si>
    <t>42%</t>
  </si>
  <si>
    <t>88%</t>
  </si>
  <si>
    <t>12%</t>
  </si>
  <si>
    <t>58%</t>
  </si>
  <si>
    <t>101%</t>
  </si>
  <si>
    <t>27%</t>
  </si>
  <si>
    <t>57%</t>
  </si>
  <si>
    <t>June-2023</t>
  </si>
  <si>
    <t>Run Date : 07/02/2023</t>
  </si>
  <si>
    <t>June 2023</t>
  </si>
  <si>
    <t>77%</t>
  </si>
  <si>
    <t>23%</t>
  </si>
  <si>
    <t>83%</t>
  </si>
  <si>
    <t>17%</t>
  </si>
  <si>
    <t>34%</t>
  </si>
  <si>
    <t>72%</t>
  </si>
  <si>
    <t>May-2023</t>
  </si>
  <si>
    <t>Run Date : 06/03/2023</t>
  </si>
  <si>
    <t>May 2023</t>
  </si>
  <si>
    <t>68%</t>
  </si>
  <si>
    <t>43%</t>
  </si>
  <si>
    <t>80%</t>
  </si>
  <si>
    <t>20%</t>
  </si>
  <si>
    <t>118%</t>
  </si>
  <si>
    <t>April-2023</t>
  </si>
  <si>
    <t>Run Date : 05/02/2023</t>
  </si>
  <si>
    <t>April 2023</t>
  </si>
  <si>
    <t>54%</t>
  </si>
  <si>
    <t>46%</t>
  </si>
  <si>
    <t>70%</t>
  </si>
  <si>
    <t>30%</t>
  </si>
  <si>
    <t>121%</t>
  </si>
  <si>
    <t>36%</t>
  </si>
  <si>
    <t>3%</t>
  </si>
  <si>
    <t>78%</t>
  </si>
  <si>
    <t>March-2023</t>
  </si>
  <si>
    <t>Run Date : 04/04/2023</t>
  </si>
  <si>
    <t>March 2023</t>
  </si>
  <si>
    <t>50%</t>
  </si>
  <si>
    <t>67%</t>
  </si>
  <si>
    <t>33%</t>
  </si>
  <si>
    <t>91%</t>
  </si>
  <si>
    <t>71%</t>
  </si>
  <si>
    <t>February-2023</t>
  </si>
  <si>
    <t>Run Date : 03/03/2023</t>
  </si>
  <si>
    <t>February 2023</t>
  </si>
  <si>
    <t>35%</t>
  </si>
  <si>
    <t>65%</t>
  </si>
  <si>
    <t>64%</t>
  </si>
  <si>
    <t>76%</t>
  </si>
  <si>
    <t>62%</t>
  </si>
  <si>
    <t>January-2023</t>
  </si>
  <si>
    <t>Run Date : 02/02/2023</t>
  </si>
  <si>
    <t>January 2023</t>
  </si>
  <si>
    <t>60%</t>
  </si>
  <si>
    <t>66%</t>
  </si>
  <si>
    <t>40%</t>
  </si>
  <si>
    <t>75%</t>
  </si>
  <si>
    <t>December-2023</t>
  </si>
  <si>
    <t>Run Date : 01/02/2024</t>
  </si>
  <si>
    <t>December 2023</t>
  </si>
  <si>
    <t>53%</t>
  </si>
  <si>
    <t>47%</t>
  </si>
  <si>
    <t>25%</t>
  </si>
  <si>
    <t>94%</t>
  </si>
  <si>
    <t>6%</t>
  </si>
  <si>
    <t>99%</t>
  </si>
  <si>
    <t>November-2023</t>
  </si>
  <si>
    <t>Run Date : 12/02/2023</t>
  </si>
  <si>
    <t>November 2023</t>
  </si>
  <si>
    <t>22%</t>
  </si>
  <si>
    <t>140%</t>
  </si>
  <si>
    <t>29%</t>
  </si>
  <si>
    <t>October-2023</t>
  </si>
  <si>
    <t>Run Date : 11/02/2023</t>
  </si>
  <si>
    <t>October 2023</t>
  </si>
  <si>
    <t>31%</t>
  </si>
  <si>
    <t>95%</t>
  </si>
  <si>
    <t>26%</t>
  </si>
  <si>
    <t>52%</t>
  </si>
  <si>
    <t>September-2023</t>
  </si>
  <si>
    <t>Run Date : 10/02/2023</t>
  </si>
  <si>
    <t>September 2023</t>
  </si>
  <si>
    <t>85%</t>
  </si>
  <si>
    <t>15%</t>
  </si>
  <si>
    <t>39%</t>
  </si>
  <si>
    <t>61%</t>
  </si>
  <si>
    <t>48%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</si>
  <si>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</si>
  <si>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</si>
  <si>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</si>
  <si>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</si>
  <si>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</si>
  <si>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</si>
  <si>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</si>
  <si>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</si>
  <si>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</si>
  <si>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</si>
  <si>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</si>
  <si>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</si>
  <si>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Net-Write Off</t>
  </si>
  <si>
    <t>Revenues</t>
  </si>
  <si>
    <t xml:space="preserve">Month </t>
  </si>
  <si>
    <t>2023 Total</t>
  </si>
  <si>
    <t xml:space="preserve">Bills Issued to </t>
  </si>
  <si>
    <t>Energy SA's</t>
  </si>
  <si>
    <t>Bills Issued 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</si>
</sst>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$]#,##0.00;[Red]\([$$]#,##0.00\)"/>
    <numFmt numFmtId="165" formatCode="0.0000000_);[Red]\(0.0000000\)"/>
    <numFmt numFmtId="166" formatCode="_(* #,##0_);_(* \(#,##0\);_(* &quot;-&quot;??_);_(@_)"/>
  </numFmts>
  <fonts count="17" x14ac:knownFonts="1">
    <font>
      <sz val="11"/>
      <color theme="1"/>
      <name val="Calibri"/>
    </font>
    <font>
      <b/>
      <sz val="10"/>
      <color theme="1"/>
      <name val="Helvetica"/>
    </font>
    <font>
      <sz val="10"/>
      <color theme="1"/>
      <name val="Helvetica"/>
    </font>
    <font>
      <b/>
      <sz val="10"/>
      <color rgb="FF333399"/>
      <name val="Calibri"/>
    </font>
    <font>
      <b/>
      <sz val="9"/>
      <color theme="1"/>
      <name val="Helvetica"/>
    </font>
    <font>
      <sz val="9"/>
      <color theme="1"/>
      <name val="Helvetica"/>
    </font>
    <font>
      <b/>
      <u/>
      <sz val="9"/>
      <color theme="1"/>
      <name val="Calibri"/>
    </font>
    <font>
      <sz val="8"/>
      <color theme="1"/>
      <name val="Calibri"/>
    </font>
    <font>
      <b/>
      <i/>
      <u/>
      <sz val="8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11"/>
      <color theme="1"/>
      <name val="Calibri"/>
    </font>
    <font>
      <sz val="11"/>
      <color theme="1"/>
      <name val="Aptos"/>
      <family val="2"/>
    </font>
    <font>
      <sz val="8"/>
      <name val="Calibri"/>
      <family val="2"/>
    </font>
    <font>
      <sz val="9"/>
      <color theme="1"/>
      <name val="Aptos"/>
      <family val="2"/>
    </font>
    <font>
      <sz val="11"/>
      <name val="Aptos"/>
      <family val="2"/>
    </font>
    <font>
      <b/>
      <sz val="11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38" fontId="7" fillId="2" borderId="1" xfId="0" applyNumberFormat="1" applyFont="1" applyFill="1" applyBorder="1" applyAlignment="1">
      <alignment horizontal="right" vertical="top" wrapText="1"/>
    </xf>
    <xf numFmtId="38" fontId="7" fillId="2" borderId="2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horizontal="center" vertical="top"/>
    </xf>
    <xf numFmtId="0" fontId="10" fillId="2" borderId="0" xfId="0" applyFont="1" applyFill="1" applyAlignment="1">
      <alignment horizontal="left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0" fontId="12" fillId="0" borderId="0" xfId="0" applyFont="1"/>
    <xf numFmtId="166" fontId="12" fillId="0" borderId="0" xfId="1" applyNumberFormat="1" applyFont="1"/>
    <xf numFmtId="166" fontId="14" fillId="0" borderId="0" xfId="1" applyNumberFormat="1" applyFont="1"/>
    <xf numFmtId="166" fontId="15" fillId="0" borderId="0" xfId="1" applyNumberFormat="1" applyFont="1"/>
    <xf numFmtId="0" fontId="12" fillId="3" borderId="0" xfId="0" applyFont="1" applyFill="1"/>
    <xf numFmtId="166" fontId="12" fillId="3" borderId="0" xfId="1" applyNumberFormat="1" applyFont="1" applyFill="1" applyAlignment="1">
      <alignment horizontal="center"/>
    </xf>
    <xf numFmtId="166" fontId="12" fillId="3" borderId="0" xfId="1" applyNumberFormat="1" applyFont="1" applyFill="1" applyBorder="1" applyAlignment="1">
      <alignment horizontal="center"/>
    </xf>
    <xf numFmtId="0" fontId="16" fillId="0" borderId="3" xfId="0" applyFont="1" applyBorder="1"/>
    <xf numFmtId="166" fontId="16" fillId="0" borderId="3" xfId="1" applyNumberFormat="1" applyFont="1" applyBorder="1"/>
    <xf numFmtId="164" fontId="7" fillId="4" borderId="2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75D333C3-E01C-45D8-97F5-E9BD7E4672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3C38DA63-C7FD-4553-98BF-5125083B6EB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CA1CD54E-7CF2-4348-B9A7-D9F385EE39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D9BD8A09-E1B9-4859-9E7B-11E6A21067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100-00000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E5E02AB8-665B-4346-AB18-A7466D0883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D1DCB06C-D0EB-4C62-9C2A-5ABA79A997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4760306F-A650-473C-A8C5-1F9BDD380A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7C0E9423-2288-422E-B4C1-E282182D5E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79928FDB-5881-4666-AECE-A713023C9C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B22AC90D-9734-4104-8B2F-644FC18B85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A359EBDE-CE94-49CB-A2F4-8BE4215330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48161CF6-15E6-4C5B-BA03-424492252A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A32E4011-C1F8-4D50-8F34-4EC900E304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49A172EE-F98B-49DC-9181-DF61B4C104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720DCFF2-5071-425E-B963-FCF97435FEE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94C6A7E0-7329-414C-B617-60A0BEA0FA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C9D5F300-80F6-438B-9080-45F19FE50B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6B1CC79A-994B-4BBB-BB6E-97EBF9D8C5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87E62175-F77A-4E41-B1BE-A5A34EEE96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58E90553-03F9-42B1-874C-88D23D0315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BAFC816E-2118-4720-A0A2-CCCC81E702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795756</xdr:colOff>
      <xdr:row>4</xdr:row>
      <xdr:rowOff>6350</xdr:rowOff>
    </xdr:from>
    <xdr:ext cx="1457325" cy="561975"/>
    <xdr:pic>
      <xdr:nvPicPr>
        <xdr:cNvPr id="2" name="image1.jpeg">
          <a:extLst>
            <a:ext uri="{FF2B5EF4-FFF2-40B4-BE49-F238E27FC236}">
              <a16:creationId xmlns:a16="http://schemas.microsoft.com/office/drawing/2014/main" id="{D4775315-228C-4590-8773-2142F12F21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51" y="798830"/>
          <a:ext cx="1457325" cy="5619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2A4A6-4E6E-4EAD-954F-320AB15849C6}">
  <dimension ref="C4:G21"/>
  <sheetViews>
    <sheetView workbookViewId="0">
      <selection activeCell="B24" sqref="B24"/>
    </sheetView>
  </sheetViews>
  <sheetFormatPr defaultColWidth="8.88671875" defaultRowHeight="14.4" x14ac:dyDescent="0.3"/>
  <cols>
    <col min="1" max="2" width="8.88671875" style="23"/>
    <col min="3" max="3" width="23.77734375" style="23" bestFit="1" customWidth="1"/>
    <col min="4" max="4" width="19" style="24" bestFit="1" customWidth="1"/>
    <col min="5" max="5" width="14.44140625" style="24" bestFit="1" customWidth="1"/>
    <col min="6" max="6" width="16.109375" style="24" bestFit="1" customWidth="1"/>
    <col min="7" max="7" width="8.88671875" style="24"/>
    <col min="8" max="16384" width="8.88671875" style="23"/>
  </cols>
  <sheetData>
    <row r="4" spans="3:5" x14ac:dyDescent="0.3">
      <c r="C4" s="27" t="s">
        <v>154</v>
      </c>
      <c r="D4" s="28" t="s">
        <v>153</v>
      </c>
      <c r="E4" s="29" t="s">
        <v>152</v>
      </c>
    </row>
    <row r="5" spans="3:5" x14ac:dyDescent="0.3">
      <c r="C5" s="23" t="s">
        <v>140</v>
      </c>
      <c r="D5" s="24">
        <f>'January Revenues'!B24</f>
        <v>2159885221.3000002</v>
      </c>
      <c r="E5" s="24">
        <f>'January Write-Off'!C37</f>
        <v>16831805.239999998</v>
      </c>
    </row>
    <row r="6" spans="3:5" x14ac:dyDescent="0.3">
      <c r="C6" s="23" t="s">
        <v>141</v>
      </c>
      <c r="D6" s="24">
        <f>'February Revenues'!B24</f>
        <v>1834967038.6700001</v>
      </c>
      <c r="E6" s="24">
        <f>'February Write-Off'!C37</f>
        <v>19537594.73</v>
      </c>
    </row>
    <row r="7" spans="3:5" x14ac:dyDescent="0.3">
      <c r="C7" s="23" t="s">
        <v>142</v>
      </c>
      <c r="D7" s="24">
        <f>'March Revenues'!B24</f>
        <v>1814788553.4200001</v>
      </c>
      <c r="E7" s="24">
        <f>'March Write-Off'!C37</f>
        <v>23521124.510000002</v>
      </c>
    </row>
    <row r="8" spans="3:5" x14ac:dyDescent="0.3">
      <c r="C8" s="23" t="s">
        <v>143</v>
      </c>
      <c r="D8" s="24">
        <f>'April Revenues'!B24</f>
        <v>1548719195.73</v>
      </c>
      <c r="E8" s="24">
        <f>'April Write-Off'!C37</f>
        <v>19947401.43</v>
      </c>
    </row>
    <row r="9" spans="3:5" x14ac:dyDescent="0.3">
      <c r="C9" s="23" t="s">
        <v>144</v>
      </c>
      <c r="D9" s="24">
        <f>'May Revenues'!B24</f>
        <v>1498151215.72</v>
      </c>
      <c r="E9" s="24">
        <f>'May Write-Off'!C37</f>
        <v>18190548.190000001</v>
      </c>
    </row>
    <row r="10" spans="3:5" x14ac:dyDescent="0.3">
      <c r="C10" s="23" t="s">
        <v>145</v>
      </c>
      <c r="D10" s="24">
        <f>'June Revenues'!B24</f>
        <v>1607971181.4400001</v>
      </c>
      <c r="E10" s="24">
        <f>'June Write-Off'!C37</f>
        <v>18762775.359999999</v>
      </c>
    </row>
    <row r="11" spans="3:5" x14ac:dyDescent="0.3">
      <c r="C11" s="23" t="s">
        <v>146</v>
      </c>
      <c r="D11" s="24">
        <f>'July Revenues'!B24</f>
        <v>1828226256.8599999</v>
      </c>
      <c r="E11" s="24">
        <f>'July Write-Off'!C37</f>
        <v>20147484.100000001</v>
      </c>
    </row>
    <row r="12" spans="3:5" x14ac:dyDescent="0.3">
      <c r="C12" s="23" t="s">
        <v>147</v>
      </c>
      <c r="D12" s="24">
        <f>'August Revenue'!B24</f>
        <v>2186353517.8699999</v>
      </c>
      <c r="E12" s="24">
        <f>'August Write-Off'!C37</f>
        <v>27048130.190000001</v>
      </c>
    </row>
    <row r="13" spans="3:5" x14ac:dyDescent="0.3">
      <c r="C13" s="23" t="s">
        <v>148</v>
      </c>
      <c r="D13" s="24">
        <f>'September Revenues'!B24</f>
        <v>1903329409.9400001</v>
      </c>
      <c r="E13" s="24">
        <f>'September Write-Off'!C37</f>
        <v>20206647.359999999</v>
      </c>
    </row>
    <row r="14" spans="3:5" x14ac:dyDescent="0.3">
      <c r="C14" s="23" t="s">
        <v>149</v>
      </c>
      <c r="D14" s="24">
        <f>'October Revenues'!B24</f>
        <v>1530016178.52</v>
      </c>
      <c r="E14" s="24">
        <f>'October Write-Off'!C37</f>
        <v>67324886.799999997</v>
      </c>
    </row>
    <row r="15" spans="3:5" x14ac:dyDescent="0.3">
      <c r="C15" s="23" t="s">
        <v>150</v>
      </c>
      <c r="D15" s="24">
        <f>'November Revenues'!B24</f>
        <v>1534122801.27</v>
      </c>
      <c r="E15" s="24">
        <f>'November Write-Off'!C37</f>
        <v>37836002.359999999</v>
      </c>
    </row>
    <row r="16" spans="3:5" x14ac:dyDescent="0.3">
      <c r="C16" s="23" t="s">
        <v>151</v>
      </c>
      <c r="D16" s="24">
        <f>'December Revenues'!B24</f>
        <v>1860496843.8599999</v>
      </c>
      <c r="E16" s="24">
        <f>'December Write-Off'!C37</f>
        <v>60606367.539999999</v>
      </c>
    </row>
    <row r="17" spans="3:5" ht="15" thickBot="1" x14ac:dyDescent="0.35">
      <c r="C17" s="30" t="s">
        <v>155</v>
      </c>
      <c r="D17" s="31">
        <f>SUM(D5:D16)</f>
        <v>21307027414.600002</v>
      </c>
      <c r="E17" s="31">
        <f>SUM(E5:E16)</f>
        <v>349960767.81000006</v>
      </c>
    </row>
    <row r="18" spans="3:5" ht="15" thickTop="1" x14ac:dyDescent="0.3"/>
    <row r="20" spans="3:5" x14ac:dyDescent="0.3">
      <c r="D20" s="26"/>
      <c r="E20" s="26"/>
    </row>
    <row r="21" spans="3:5" x14ac:dyDescent="0.3">
      <c r="D21" s="25"/>
      <c r="E21" s="25"/>
    </row>
  </sheetData>
  <phoneticPr fontId="13" type="noConversion"/>
  <pageMargins left="0.7" right="0.7" top="0.75" bottom="0.75" header="0.3" footer="0.3"/>
  <pageSetup orientation="portrait" r:id="rId1"/>
  <headerFooter>
    <oddHeader>&amp;R&amp;9FERC-TO21-IR-CPUC-PGE-COS-02-AU.14_Atch01</oddHeader>
  </headerFooter>
  <customProperties>
    <customPr name="EpmWorksheetKeyString_GU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6928E-4A7F-4B9A-BFAA-4469CCB3F702}">
  <sheetPr codeName="Sheet1"/>
  <dimension ref="A1:F33"/>
  <sheetViews>
    <sheetView showGridLines="0" workbookViewId="0">
      <selection activeCell="D6" sqref="D6:E8"/>
    </sheetView>
  </sheetViews>
  <sheetFormatPr defaultRowHeight="14.4" x14ac:dyDescent="0.3"/>
  <cols>
    <col min="1" max="1" width="45.77734375" customWidth="1"/>
    <col min="2" max="2" width="14" customWidth="1"/>
    <col min="3" max="3" width="5.2187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68</v>
      </c>
    </row>
    <row r="5" spans="1:6" x14ac:dyDescent="0.3">
      <c r="A5" s="33" t="s">
        <v>2</v>
      </c>
      <c r="D5" s="4" t="s">
        <v>3</v>
      </c>
      <c r="F5" s="5" t="s">
        <v>69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70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437214897.94999999</v>
      </c>
      <c r="C12" s="11" t="s">
        <v>71</v>
      </c>
    </row>
    <row r="13" spans="1:6" x14ac:dyDescent="0.3">
      <c r="A13" s="9" t="s">
        <v>11</v>
      </c>
      <c r="B13" s="10">
        <v>205494789.61000001</v>
      </c>
      <c r="C13" s="11" t="s">
        <v>28</v>
      </c>
    </row>
    <row r="14" spans="1:6" x14ac:dyDescent="0.3">
      <c r="A14" s="9" t="s">
        <v>13</v>
      </c>
      <c r="B14" s="10">
        <v>642709687.55999994</v>
      </c>
      <c r="C14" s="11" t="s">
        <v>72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685813645.58000004</v>
      </c>
      <c r="C16" s="11" t="s">
        <v>73</v>
      </c>
    </row>
    <row r="17" spans="1:3" x14ac:dyDescent="0.3">
      <c r="A17" s="9" t="s">
        <v>11</v>
      </c>
      <c r="B17" s="10">
        <v>169627822.19</v>
      </c>
      <c r="C17" s="11" t="s">
        <v>74</v>
      </c>
    </row>
    <row r="18" spans="1:3" x14ac:dyDescent="0.3">
      <c r="A18" s="9" t="s">
        <v>18</v>
      </c>
      <c r="B18" s="10">
        <v>855441467.76999998</v>
      </c>
      <c r="C18" s="11" t="s">
        <v>58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0</v>
      </c>
      <c r="C20" s="11" t="s">
        <v>21</v>
      </c>
    </row>
    <row r="21" spans="1:3" x14ac:dyDescent="0.3">
      <c r="A21" s="9" t="s">
        <v>11</v>
      </c>
      <c r="B21" s="10">
        <v>60.39</v>
      </c>
      <c r="C21" s="11" t="s">
        <v>22</v>
      </c>
    </row>
    <row r="22" spans="1:3" x14ac:dyDescent="0.3">
      <c r="A22" s="9" t="s">
        <v>23</v>
      </c>
      <c r="B22" s="10">
        <v>60.39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1498151215.72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974524553.50999999</v>
      </c>
      <c r="C26" s="11" t="s">
        <v>75</v>
      </c>
    </row>
    <row r="27" spans="1:3" x14ac:dyDescent="0.3">
      <c r="A27" s="9" t="s">
        <v>27</v>
      </c>
      <c r="B27" s="10">
        <v>302016059.81</v>
      </c>
      <c r="C27" s="11" t="s">
        <v>52</v>
      </c>
    </row>
    <row r="28" spans="1:3" x14ac:dyDescent="0.3">
      <c r="A28" s="9" t="s">
        <v>20</v>
      </c>
      <c r="B28" s="10">
        <v>0</v>
      </c>
      <c r="C28" s="11" t="s">
        <v>21</v>
      </c>
    </row>
    <row r="29" spans="1:3" x14ac:dyDescent="0.3">
      <c r="A29" s="15" t="s">
        <v>24</v>
      </c>
      <c r="B29" s="10">
        <v>1276540613.3199999</v>
      </c>
      <c r="C29" s="11" t="s">
        <v>64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E06AD-65B1-454E-8033-01F7A0439921}">
  <sheetPr codeName="Sheet2"/>
  <dimension ref="A1:G45"/>
  <sheetViews>
    <sheetView showGridLines="0" workbookViewId="0">
      <selection activeCell="A11" sqref="A11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68</v>
      </c>
    </row>
    <row r="5" spans="1:6" x14ac:dyDescent="0.3">
      <c r="A5" s="33" t="s">
        <v>2</v>
      </c>
      <c r="D5" s="4" t="s">
        <v>33</v>
      </c>
      <c r="F5" s="5" t="s">
        <v>69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70</v>
      </c>
    </row>
    <row r="10" spans="1:6" x14ac:dyDescent="0.3">
      <c r="A10" s="3" t="s">
        <v>2</v>
      </c>
    </row>
    <row r="11" spans="1:6" ht="15.45" customHeight="1" x14ac:dyDescent="0.3">
      <c r="A11" s="34" t="s">
        <v>156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12600461</v>
      </c>
      <c r="C14" s="19">
        <v>130896</v>
      </c>
    </row>
    <row r="15" spans="1:6" x14ac:dyDescent="0.3">
      <c r="A15" s="15" t="s">
        <v>27</v>
      </c>
      <c r="B15" s="18">
        <v>1279448</v>
      </c>
      <c r="C15" s="19">
        <v>8344</v>
      </c>
    </row>
    <row r="16" spans="1:6" x14ac:dyDescent="0.3">
      <c r="A16" s="15" t="s">
        <v>24</v>
      </c>
      <c r="B16" s="18">
        <v>13879909</v>
      </c>
      <c r="C16" s="19">
        <v>139240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6790193.25</v>
      </c>
      <c r="C19" s="10">
        <v>6833285.2999999998</v>
      </c>
      <c r="D19" s="10">
        <v>13623478.550000001</v>
      </c>
      <c r="E19" s="10">
        <v>-1180887.1000000001</v>
      </c>
      <c r="F19" s="10">
        <v>5609306.1500000004</v>
      </c>
      <c r="G19" s="13">
        <v>12442591.449999999</v>
      </c>
    </row>
    <row r="20" spans="1:7" x14ac:dyDescent="0.3">
      <c r="A20" s="15" t="s">
        <v>27</v>
      </c>
      <c r="B20" s="10">
        <v>5928464.8399999999</v>
      </c>
      <c r="C20" s="10">
        <v>0</v>
      </c>
      <c r="D20" s="10">
        <v>5928464.8399999999</v>
      </c>
      <c r="E20" s="10">
        <v>-180508.1</v>
      </c>
      <c r="F20" s="10">
        <v>5747956.7400000002</v>
      </c>
      <c r="G20" s="13">
        <v>5747956.7400000002</v>
      </c>
    </row>
    <row r="21" spans="1:7" x14ac:dyDescent="0.3">
      <c r="A21" s="15" t="s">
        <v>24</v>
      </c>
      <c r="B21" s="10">
        <v>12718658.09</v>
      </c>
      <c r="C21" s="10">
        <v>6833285.2999999998</v>
      </c>
      <c r="D21" s="10">
        <v>19551943.390000001</v>
      </c>
      <c r="E21" s="10">
        <v>-1361395.2</v>
      </c>
      <c r="F21" s="10">
        <v>11357262.890000001</v>
      </c>
      <c r="G21" s="13">
        <v>18190548.190000001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14025</v>
      </c>
      <c r="C26" s="13">
        <v>5609306.1500000004</v>
      </c>
    </row>
    <row r="27" spans="1:7" x14ac:dyDescent="0.3">
      <c r="A27" s="15" t="s">
        <v>27</v>
      </c>
      <c r="B27" s="18">
        <v>1824</v>
      </c>
      <c r="C27" s="13">
        <v>5747956.7400000002</v>
      </c>
    </row>
    <row r="28" spans="1:7" x14ac:dyDescent="0.3">
      <c r="A28" s="15" t="s">
        <v>24</v>
      </c>
      <c r="B28" s="18">
        <v>15849</v>
      </c>
      <c r="C28" s="13">
        <v>11357262.890000001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8.7276000000000003E-3</v>
      </c>
    </row>
    <row r="31" spans="1:7" x14ac:dyDescent="0.3">
      <c r="A31" s="15" t="s">
        <v>27</v>
      </c>
      <c r="B31" s="22">
        <v>6.7193000000000001E-3</v>
      </c>
    </row>
    <row r="32" spans="1:7" x14ac:dyDescent="0.3">
      <c r="A32" s="15" t="s">
        <v>24</v>
      </c>
      <c r="B32" s="22">
        <v>7.5808999999999998E-3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88951</v>
      </c>
      <c r="C35" s="13">
        <v>12442591.449999999</v>
      </c>
    </row>
    <row r="36" spans="1:3" x14ac:dyDescent="0.3">
      <c r="A36" s="15" t="s">
        <v>27</v>
      </c>
      <c r="B36" s="18">
        <v>0</v>
      </c>
      <c r="C36" s="13">
        <v>5747956.7400000002</v>
      </c>
    </row>
    <row r="37" spans="1:3" x14ac:dyDescent="0.3">
      <c r="A37" s="15" t="s">
        <v>24</v>
      </c>
      <c r="B37" s="18">
        <v>88951</v>
      </c>
      <c r="C37" s="32">
        <v>18190548.190000001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1.9359600000000001E-2</v>
      </c>
    </row>
    <row r="40" spans="1:3" x14ac:dyDescent="0.3">
      <c r="A40" s="15" t="s">
        <v>27</v>
      </c>
      <c r="B40" s="22">
        <v>6.7193000000000001E-3</v>
      </c>
    </row>
    <row r="41" spans="1:3" x14ac:dyDescent="0.3">
      <c r="A41" s="15" t="s">
        <v>24</v>
      </c>
      <c r="B41" s="22">
        <v>1.2142E-2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AD262-EDAF-4BAE-80F8-99B04AB99AA5}">
  <sheetPr codeName="Sheet3"/>
  <dimension ref="A1:F33"/>
  <sheetViews>
    <sheetView showGridLines="0" workbookViewId="0">
      <selection activeCell="D6" sqref="D6:E8"/>
    </sheetView>
  </sheetViews>
  <sheetFormatPr defaultRowHeight="14.4" x14ac:dyDescent="0.3"/>
  <cols>
    <col min="1" max="1" width="45.77734375" customWidth="1"/>
    <col min="2" max="2" width="14" customWidth="1"/>
    <col min="3" max="3" width="5.2187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59</v>
      </c>
    </row>
    <row r="5" spans="1:6" x14ac:dyDescent="0.3">
      <c r="A5" s="33" t="s">
        <v>2</v>
      </c>
      <c r="D5" s="4" t="s">
        <v>3</v>
      </c>
      <c r="F5" s="5" t="s">
        <v>60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61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505253882.42000002</v>
      </c>
      <c r="C12" s="11" t="s">
        <v>62</v>
      </c>
    </row>
    <row r="13" spans="1:6" x14ac:dyDescent="0.3">
      <c r="A13" s="9" t="s">
        <v>11</v>
      </c>
      <c r="B13" s="10">
        <v>152674423.34</v>
      </c>
      <c r="C13" s="11" t="s">
        <v>63</v>
      </c>
    </row>
    <row r="14" spans="1:6" x14ac:dyDescent="0.3">
      <c r="A14" s="9" t="s">
        <v>13</v>
      </c>
      <c r="B14" s="10">
        <v>657928305.75999999</v>
      </c>
      <c r="C14" s="11" t="s">
        <v>14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790503355.92999995</v>
      </c>
      <c r="C16" s="11" t="s">
        <v>64</v>
      </c>
    </row>
    <row r="17" spans="1:3" x14ac:dyDescent="0.3">
      <c r="A17" s="9" t="s">
        <v>11</v>
      </c>
      <c r="B17" s="10">
        <v>159539346.38999999</v>
      </c>
      <c r="C17" s="11" t="s">
        <v>65</v>
      </c>
    </row>
    <row r="18" spans="1:3" x14ac:dyDescent="0.3">
      <c r="A18" s="9" t="s">
        <v>18</v>
      </c>
      <c r="B18" s="10">
        <v>950042702.32000005</v>
      </c>
      <c r="C18" s="11" t="s">
        <v>19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0</v>
      </c>
      <c r="C20" s="11" t="s">
        <v>21</v>
      </c>
    </row>
    <row r="21" spans="1:3" x14ac:dyDescent="0.3">
      <c r="A21" s="9" t="s">
        <v>11</v>
      </c>
      <c r="B21" s="10">
        <v>173.36</v>
      </c>
      <c r="C21" s="11" t="s">
        <v>22</v>
      </c>
    </row>
    <row r="22" spans="1:3" x14ac:dyDescent="0.3">
      <c r="A22" s="9" t="s">
        <v>23</v>
      </c>
      <c r="B22" s="10">
        <v>173.36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1607971181.4400001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791830447.65999997</v>
      </c>
      <c r="C26" s="11" t="s">
        <v>26</v>
      </c>
    </row>
    <row r="27" spans="1:3" x14ac:dyDescent="0.3">
      <c r="A27" s="9" t="s">
        <v>27</v>
      </c>
      <c r="B27" s="10">
        <v>294362211.33999997</v>
      </c>
      <c r="C27" s="11" t="s">
        <v>66</v>
      </c>
    </row>
    <row r="28" spans="1:3" x14ac:dyDescent="0.3">
      <c r="A28" s="9" t="s">
        <v>20</v>
      </c>
      <c r="B28" s="10">
        <v>0</v>
      </c>
      <c r="C28" s="11" t="s">
        <v>21</v>
      </c>
    </row>
    <row r="29" spans="1:3" x14ac:dyDescent="0.3">
      <c r="A29" s="15" t="s">
        <v>24</v>
      </c>
      <c r="B29" s="10">
        <v>1086192659</v>
      </c>
      <c r="C29" s="11" t="s">
        <v>67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81F00-E25E-49CB-9184-A0BC86E0EB11}">
  <sheetPr codeName="Sheet4"/>
  <dimension ref="A1:G45"/>
  <sheetViews>
    <sheetView showGridLines="0" workbookViewId="0">
      <selection activeCell="B7" sqref="B7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59</v>
      </c>
    </row>
    <row r="5" spans="1:6" x14ac:dyDescent="0.3">
      <c r="A5" s="33" t="s">
        <v>2</v>
      </c>
      <c r="D5" s="4" t="s">
        <v>33</v>
      </c>
      <c r="F5" s="5" t="s">
        <v>60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61</v>
      </c>
    </row>
    <row r="10" spans="1:6" x14ac:dyDescent="0.3">
      <c r="A10" s="3" t="s">
        <v>2</v>
      </c>
    </row>
    <row r="11" spans="1:6" ht="15.45" customHeight="1" x14ac:dyDescent="0.3">
      <c r="A11" s="34" t="s">
        <v>156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12585415</v>
      </c>
      <c r="C14" s="19">
        <v>180785</v>
      </c>
    </row>
    <row r="15" spans="1:6" x14ac:dyDescent="0.3">
      <c r="A15" s="15" t="s">
        <v>27</v>
      </c>
      <c r="B15" s="18">
        <v>1280021</v>
      </c>
      <c r="C15" s="19">
        <v>8685</v>
      </c>
    </row>
    <row r="16" spans="1:6" x14ac:dyDescent="0.3">
      <c r="A16" s="15" t="s">
        <v>24</v>
      </c>
      <c r="B16" s="18">
        <v>13865436</v>
      </c>
      <c r="C16" s="19">
        <v>189470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5839002.6399999997</v>
      </c>
      <c r="C19" s="10">
        <v>8246082.9299999997</v>
      </c>
      <c r="D19" s="10">
        <v>14085085.57</v>
      </c>
      <c r="E19" s="10">
        <v>-1087801.95</v>
      </c>
      <c r="F19" s="10">
        <v>4751200.6900000004</v>
      </c>
      <c r="G19" s="13">
        <v>12997283.619999999</v>
      </c>
    </row>
    <row r="20" spans="1:7" x14ac:dyDescent="0.3">
      <c r="A20" s="15" t="s">
        <v>27</v>
      </c>
      <c r="B20" s="10">
        <v>6707446.9500000002</v>
      </c>
      <c r="C20" s="10">
        <v>0</v>
      </c>
      <c r="D20" s="10">
        <v>6707446.9500000002</v>
      </c>
      <c r="E20" s="10">
        <v>-941955.21</v>
      </c>
      <c r="F20" s="10">
        <v>5765491.7400000002</v>
      </c>
      <c r="G20" s="13">
        <v>5765491.7400000002</v>
      </c>
    </row>
    <row r="21" spans="1:7" x14ac:dyDescent="0.3">
      <c r="A21" s="15" t="s">
        <v>24</v>
      </c>
      <c r="B21" s="10">
        <v>12546449.59</v>
      </c>
      <c r="C21" s="10">
        <v>8246082.9299999997</v>
      </c>
      <c r="D21" s="10">
        <v>20792532.52</v>
      </c>
      <c r="E21" s="10">
        <v>-2029757.16</v>
      </c>
      <c r="F21" s="10">
        <v>10516692.43</v>
      </c>
      <c r="G21" s="13">
        <v>18762775.359999999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13192</v>
      </c>
      <c r="C26" s="13">
        <v>4751200.6900000004</v>
      </c>
    </row>
    <row r="27" spans="1:7" x14ac:dyDescent="0.3">
      <c r="A27" s="15" t="s">
        <v>27</v>
      </c>
      <c r="B27" s="18">
        <v>1609</v>
      </c>
      <c r="C27" s="13">
        <v>5765491.7400000002</v>
      </c>
    </row>
    <row r="28" spans="1:7" x14ac:dyDescent="0.3">
      <c r="A28" s="15" t="s">
        <v>24</v>
      </c>
      <c r="B28" s="18">
        <v>14801</v>
      </c>
      <c r="C28" s="13">
        <v>10516692.43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7.2214999999999996E-3</v>
      </c>
    </row>
    <row r="31" spans="1:7" x14ac:dyDescent="0.3">
      <c r="A31" s="15" t="s">
        <v>27</v>
      </c>
      <c r="B31" s="22">
        <v>6.0686999999999998E-3</v>
      </c>
    </row>
    <row r="32" spans="1:7" x14ac:dyDescent="0.3">
      <c r="A32" s="15" t="s">
        <v>24</v>
      </c>
      <c r="B32" s="22">
        <v>6.5402999999999998E-3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99417</v>
      </c>
      <c r="C35" s="13">
        <v>12997283.619999999</v>
      </c>
    </row>
    <row r="36" spans="1:3" x14ac:dyDescent="0.3">
      <c r="A36" s="15" t="s">
        <v>27</v>
      </c>
      <c r="B36" s="18">
        <v>0</v>
      </c>
      <c r="C36" s="13">
        <v>5765491.7400000002</v>
      </c>
    </row>
    <row r="37" spans="1:3" x14ac:dyDescent="0.3">
      <c r="A37" s="15" t="s">
        <v>24</v>
      </c>
      <c r="B37" s="18">
        <v>99417</v>
      </c>
      <c r="C37" s="32">
        <v>18762775.359999999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1.9754899999999999E-2</v>
      </c>
    </row>
    <row r="40" spans="1:3" x14ac:dyDescent="0.3">
      <c r="A40" s="15" t="s">
        <v>27</v>
      </c>
      <c r="B40" s="22">
        <v>6.0686999999999998E-3</v>
      </c>
    </row>
    <row r="41" spans="1:3" x14ac:dyDescent="0.3">
      <c r="A41" s="15" t="s">
        <v>24</v>
      </c>
      <c r="B41" s="22">
        <v>1.1668599999999999E-2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F33"/>
  <sheetViews>
    <sheetView showGridLines="0" workbookViewId="0">
      <selection activeCell="D6" sqref="D6:E8"/>
    </sheetView>
  </sheetViews>
  <sheetFormatPr defaultRowHeight="14.4" x14ac:dyDescent="0.3"/>
  <cols>
    <col min="1" max="1" width="45.77734375" customWidth="1"/>
    <col min="2" max="2" width="14" customWidth="1"/>
    <col min="3" max="3" width="5.2187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</v>
      </c>
    </row>
    <row r="5" spans="1:6" x14ac:dyDescent="0.3">
      <c r="A5" s="33" t="s">
        <v>2</v>
      </c>
      <c r="D5" s="4" t="s">
        <v>3</v>
      </c>
      <c r="F5" s="5" t="s">
        <v>4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7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625728914.64999998</v>
      </c>
      <c r="C12" s="11" t="s">
        <v>10</v>
      </c>
    </row>
    <row r="13" spans="1:6" x14ac:dyDescent="0.3">
      <c r="A13" s="9" t="s">
        <v>11</v>
      </c>
      <c r="B13" s="10">
        <v>122326650.56</v>
      </c>
      <c r="C13" s="11" t="s">
        <v>12</v>
      </c>
    </row>
    <row r="14" spans="1:6" x14ac:dyDescent="0.3">
      <c r="A14" s="9" t="s">
        <v>13</v>
      </c>
      <c r="B14" s="10">
        <v>748055565.21000004</v>
      </c>
      <c r="C14" s="11" t="s">
        <v>14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932793574.74000001</v>
      </c>
      <c r="C16" s="11" t="s">
        <v>16</v>
      </c>
    </row>
    <row r="17" spans="1:3" x14ac:dyDescent="0.3">
      <c r="A17" s="9" t="s">
        <v>11</v>
      </c>
      <c r="B17" s="10">
        <v>147377102.83000001</v>
      </c>
      <c r="C17" s="11" t="s">
        <v>17</v>
      </c>
    </row>
    <row r="18" spans="1:3" x14ac:dyDescent="0.3">
      <c r="A18" s="9" t="s">
        <v>18</v>
      </c>
      <c r="B18" s="10">
        <v>1080170677.5699999</v>
      </c>
      <c r="C18" s="11" t="s">
        <v>19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0</v>
      </c>
      <c r="C20" s="11" t="s">
        <v>21</v>
      </c>
    </row>
    <row r="21" spans="1:3" x14ac:dyDescent="0.3">
      <c r="A21" s="9" t="s">
        <v>11</v>
      </c>
      <c r="B21" s="10">
        <v>14.08</v>
      </c>
      <c r="C21" s="11" t="s">
        <v>22</v>
      </c>
    </row>
    <row r="22" spans="1:3" x14ac:dyDescent="0.3">
      <c r="A22" s="9" t="s">
        <v>23</v>
      </c>
      <c r="B22" s="10">
        <v>14.08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1828226256.8599999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792846000.66999996</v>
      </c>
      <c r="C26" s="11" t="s">
        <v>26</v>
      </c>
    </row>
    <row r="27" spans="1:3" x14ac:dyDescent="0.3">
      <c r="A27" s="9" t="s">
        <v>27</v>
      </c>
      <c r="B27" s="10">
        <v>305418044.44999999</v>
      </c>
      <c r="C27" s="11" t="s">
        <v>28</v>
      </c>
    </row>
    <row r="28" spans="1:3" x14ac:dyDescent="0.3">
      <c r="A28" s="9" t="s">
        <v>20</v>
      </c>
      <c r="B28" s="10">
        <v>0</v>
      </c>
      <c r="C28" s="11" t="s">
        <v>21</v>
      </c>
    </row>
    <row r="29" spans="1:3" x14ac:dyDescent="0.3">
      <c r="A29" s="15" t="s">
        <v>24</v>
      </c>
      <c r="B29" s="10">
        <v>1098264045.1199999</v>
      </c>
      <c r="C29" s="11" t="s">
        <v>29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G45"/>
  <sheetViews>
    <sheetView showGridLines="0" workbookViewId="0">
      <selection activeCell="B8" sqref="B8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</v>
      </c>
    </row>
    <row r="5" spans="1:6" x14ac:dyDescent="0.3">
      <c r="A5" s="33" t="s">
        <v>2</v>
      </c>
      <c r="D5" s="4" t="s">
        <v>33</v>
      </c>
      <c r="F5" s="5" t="s">
        <v>4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7</v>
      </c>
    </row>
    <row r="10" spans="1:6" x14ac:dyDescent="0.3">
      <c r="A10" s="3" t="s">
        <v>2</v>
      </c>
    </row>
    <row r="11" spans="1:6" ht="15.45" customHeight="1" x14ac:dyDescent="0.3">
      <c r="A11" s="34" t="s">
        <v>156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11970891</v>
      </c>
      <c r="C14" s="19">
        <v>180185</v>
      </c>
    </row>
    <row r="15" spans="1:6" x14ac:dyDescent="0.3">
      <c r="A15" s="15" t="s">
        <v>27</v>
      </c>
      <c r="B15" s="18">
        <v>1220615</v>
      </c>
      <c r="C15" s="19">
        <v>7792</v>
      </c>
    </row>
    <row r="16" spans="1:6" x14ac:dyDescent="0.3">
      <c r="A16" s="15" t="s">
        <v>24</v>
      </c>
      <c r="B16" s="18">
        <v>13191506</v>
      </c>
      <c r="C16" s="19">
        <v>187977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4635377.24</v>
      </c>
      <c r="C19" s="10">
        <v>13603726.25</v>
      </c>
      <c r="D19" s="10">
        <v>18239103.489999998</v>
      </c>
      <c r="E19" s="10">
        <v>-961765.86</v>
      </c>
      <c r="F19" s="10">
        <v>3673611.38</v>
      </c>
      <c r="G19" s="13">
        <v>17277337.629999999</v>
      </c>
    </row>
    <row r="20" spans="1:7" x14ac:dyDescent="0.3">
      <c r="A20" s="15" t="s">
        <v>27</v>
      </c>
      <c r="B20" s="10">
        <v>3238766.99</v>
      </c>
      <c r="C20" s="10">
        <v>0</v>
      </c>
      <c r="D20" s="10">
        <v>3238766.99</v>
      </c>
      <c r="E20" s="10">
        <v>-368620.52</v>
      </c>
      <c r="F20" s="10">
        <v>2870146.47</v>
      </c>
      <c r="G20" s="13">
        <v>2870146.47</v>
      </c>
    </row>
    <row r="21" spans="1:7" x14ac:dyDescent="0.3">
      <c r="A21" s="15" t="s">
        <v>24</v>
      </c>
      <c r="B21" s="10">
        <v>7874144.2300000004</v>
      </c>
      <c r="C21" s="10">
        <v>13603726.25</v>
      </c>
      <c r="D21" s="10">
        <v>21477870.48</v>
      </c>
      <c r="E21" s="10">
        <v>-1330386.3799999999</v>
      </c>
      <c r="F21" s="10">
        <v>6543757.8499999996</v>
      </c>
      <c r="G21" s="13">
        <v>20147484.100000001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10866</v>
      </c>
      <c r="C26" s="13">
        <v>3673611.38</v>
      </c>
    </row>
    <row r="27" spans="1:7" x14ac:dyDescent="0.3">
      <c r="A27" s="15" t="s">
        <v>27</v>
      </c>
      <c r="B27" s="18">
        <v>1692</v>
      </c>
      <c r="C27" s="13">
        <v>2870146.47</v>
      </c>
    </row>
    <row r="28" spans="1:7" x14ac:dyDescent="0.3">
      <c r="A28" s="15" t="s">
        <v>24</v>
      </c>
      <c r="B28" s="18">
        <v>12558</v>
      </c>
      <c r="C28" s="13">
        <v>6543757.8499999996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4.9109000000000002E-3</v>
      </c>
    </row>
    <row r="31" spans="1:7" x14ac:dyDescent="0.3">
      <c r="A31" s="15" t="s">
        <v>27</v>
      </c>
      <c r="B31" s="22">
        <v>2.6570999999999999E-3</v>
      </c>
    </row>
    <row r="32" spans="1:7" x14ac:dyDescent="0.3">
      <c r="A32" s="15" t="s">
        <v>24</v>
      </c>
      <c r="B32" s="22">
        <v>3.5793000000000001E-3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128946</v>
      </c>
      <c r="C35" s="13">
        <v>17277337.629999999</v>
      </c>
    </row>
    <row r="36" spans="1:3" x14ac:dyDescent="0.3">
      <c r="A36" s="15" t="s">
        <v>27</v>
      </c>
      <c r="B36" s="18">
        <v>0</v>
      </c>
      <c r="C36" s="13">
        <v>2870146.47</v>
      </c>
    </row>
    <row r="37" spans="1:3" x14ac:dyDescent="0.3">
      <c r="A37" s="15" t="s">
        <v>24</v>
      </c>
      <c r="B37" s="18">
        <v>128946</v>
      </c>
      <c r="C37" s="32">
        <v>20147484.100000001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2.30963E-2</v>
      </c>
    </row>
    <row r="40" spans="1:3" x14ac:dyDescent="0.3">
      <c r="A40" s="15" t="s">
        <v>27</v>
      </c>
      <c r="B40" s="22">
        <v>2.6570999999999999E-3</v>
      </c>
    </row>
    <row r="41" spans="1:3" x14ac:dyDescent="0.3">
      <c r="A41" s="15" t="s">
        <v>24</v>
      </c>
      <c r="B41" s="22">
        <v>1.1020200000000001E-2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5D16A-5951-4B5A-AB25-3029CB3AC03C}">
  <sheetPr codeName="Sheet7"/>
  <dimension ref="A1:F33"/>
  <sheetViews>
    <sheetView showGridLines="0" workbookViewId="0">
      <selection activeCell="D6" sqref="D6:E8"/>
    </sheetView>
  </sheetViews>
  <sheetFormatPr defaultRowHeight="14.4" x14ac:dyDescent="0.3"/>
  <cols>
    <col min="1" max="1" width="45.77734375" customWidth="1"/>
    <col min="2" max="2" width="14" customWidth="1"/>
    <col min="3" max="3" width="5.2187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47</v>
      </c>
    </row>
    <row r="5" spans="1:6" x14ac:dyDescent="0.3">
      <c r="A5" s="33" t="s">
        <v>2</v>
      </c>
      <c r="D5" s="4" t="s">
        <v>3</v>
      </c>
      <c r="F5" s="5" t="s">
        <v>48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49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794047202.09000003</v>
      </c>
      <c r="C12" s="11" t="s">
        <v>50</v>
      </c>
    </row>
    <row r="13" spans="1:6" x14ac:dyDescent="0.3">
      <c r="A13" s="9" t="s">
        <v>11</v>
      </c>
      <c r="B13" s="10">
        <v>118803158.98999999</v>
      </c>
      <c r="C13" s="11" t="s">
        <v>51</v>
      </c>
    </row>
    <row r="14" spans="1:6" x14ac:dyDescent="0.3">
      <c r="A14" s="9" t="s">
        <v>13</v>
      </c>
      <c r="B14" s="10">
        <v>912850361.08000004</v>
      </c>
      <c r="C14" s="11" t="s">
        <v>52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1121845873.1800001</v>
      </c>
      <c r="C16" s="11" t="s">
        <v>53</v>
      </c>
    </row>
    <row r="17" spans="1:3" x14ac:dyDescent="0.3">
      <c r="A17" s="9" t="s">
        <v>11</v>
      </c>
      <c r="B17" s="10">
        <v>151657142.08000001</v>
      </c>
      <c r="C17" s="11" t="s">
        <v>54</v>
      </c>
    </row>
    <row r="18" spans="1:3" x14ac:dyDescent="0.3">
      <c r="A18" s="9" t="s">
        <v>18</v>
      </c>
      <c r="B18" s="10">
        <v>1273503015.26</v>
      </c>
      <c r="C18" s="11" t="s">
        <v>55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0</v>
      </c>
      <c r="C20" s="11" t="s">
        <v>21</v>
      </c>
    </row>
    <row r="21" spans="1:3" x14ac:dyDescent="0.3">
      <c r="A21" s="9" t="s">
        <v>11</v>
      </c>
      <c r="B21" s="10">
        <v>141.53</v>
      </c>
      <c r="C21" s="11" t="s">
        <v>22</v>
      </c>
    </row>
    <row r="22" spans="1:3" x14ac:dyDescent="0.3">
      <c r="A22" s="9" t="s">
        <v>23</v>
      </c>
      <c r="B22" s="10">
        <v>141.53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2186353517.8699999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744523030.01999998</v>
      </c>
      <c r="C26" s="11" t="s">
        <v>56</v>
      </c>
    </row>
    <row r="27" spans="1:3" x14ac:dyDescent="0.3">
      <c r="A27" s="9" t="s">
        <v>27</v>
      </c>
      <c r="B27" s="10">
        <v>285879872.92000002</v>
      </c>
      <c r="C27" s="11" t="s">
        <v>57</v>
      </c>
    </row>
    <row r="28" spans="1:3" x14ac:dyDescent="0.3">
      <c r="A28" s="9" t="s">
        <v>20</v>
      </c>
      <c r="B28" s="10">
        <v>0</v>
      </c>
      <c r="C28" s="11" t="s">
        <v>21</v>
      </c>
    </row>
    <row r="29" spans="1:3" x14ac:dyDescent="0.3">
      <c r="A29" s="15" t="s">
        <v>24</v>
      </c>
      <c r="B29" s="10">
        <v>1030402902.9400001</v>
      </c>
      <c r="C29" s="11" t="s">
        <v>58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DB1A0-0B28-40C8-8BF0-A72621FFB42D}">
  <sheetPr codeName="Sheet8"/>
  <dimension ref="A1:G45"/>
  <sheetViews>
    <sheetView showGridLines="0" workbookViewId="0">
      <selection activeCell="C6" sqref="C6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47</v>
      </c>
    </row>
    <row r="5" spans="1:6" x14ac:dyDescent="0.3">
      <c r="A5" s="33" t="s">
        <v>2</v>
      </c>
      <c r="D5" s="4" t="s">
        <v>33</v>
      </c>
      <c r="F5" s="5" t="s">
        <v>48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49</v>
      </c>
    </row>
    <row r="10" spans="1:6" x14ac:dyDescent="0.3">
      <c r="A10" s="3" t="s">
        <v>2</v>
      </c>
    </row>
    <row r="11" spans="1:6" ht="15.45" customHeight="1" x14ac:dyDescent="0.3">
      <c r="A11" s="34" t="s">
        <v>156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12607691</v>
      </c>
      <c r="C14" s="19">
        <v>182248</v>
      </c>
    </row>
    <row r="15" spans="1:6" x14ac:dyDescent="0.3">
      <c r="A15" s="15" t="s">
        <v>27</v>
      </c>
      <c r="B15" s="18">
        <v>1280691</v>
      </c>
      <c r="C15" s="19">
        <v>8965</v>
      </c>
    </row>
    <row r="16" spans="1:6" x14ac:dyDescent="0.3">
      <c r="A16" s="15" t="s">
        <v>24</v>
      </c>
      <c r="B16" s="18">
        <v>13888382</v>
      </c>
      <c r="C16" s="19">
        <v>191213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7421395.1200000001</v>
      </c>
      <c r="C19" s="10">
        <v>14681486.65</v>
      </c>
      <c r="D19" s="10">
        <v>22102881.77</v>
      </c>
      <c r="E19" s="10">
        <v>-1010922.12</v>
      </c>
      <c r="F19" s="10">
        <v>6410473</v>
      </c>
      <c r="G19" s="13">
        <v>21091959.649999999</v>
      </c>
    </row>
    <row r="20" spans="1:7" x14ac:dyDescent="0.3">
      <c r="A20" s="15" t="s">
        <v>27</v>
      </c>
      <c r="B20" s="10">
        <v>6184259.6100000003</v>
      </c>
      <c r="C20" s="10">
        <v>0</v>
      </c>
      <c r="D20" s="10">
        <v>6184259.6100000003</v>
      </c>
      <c r="E20" s="10">
        <v>-228089.07</v>
      </c>
      <c r="F20" s="10">
        <v>5956170.54</v>
      </c>
      <c r="G20" s="13">
        <v>5956170.54</v>
      </c>
    </row>
    <row r="21" spans="1:7" x14ac:dyDescent="0.3">
      <c r="A21" s="15" t="s">
        <v>24</v>
      </c>
      <c r="B21" s="10">
        <v>13605654.73</v>
      </c>
      <c r="C21" s="10">
        <v>14681486.65</v>
      </c>
      <c r="D21" s="10">
        <v>28287141.379999999</v>
      </c>
      <c r="E21" s="10">
        <v>-1239011.19</v>
      </c>
      <c r="F21" s="10">
        <v>12366643.539999999</v>
      </c>
      <c r="G21" s="13">
        <v>27048130.190000001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15365</v>
      </c>
      <c r="C26" s="13">
        <v>6410473</v>
      </c>
    </row>
    <row r="27" spans="1:7" x14ac:dyDescent="0.3">
      <c r="A27" s="15" t="s">
        <v>27</v>
      </c>
      <c r="B27" s="18">
        <v>1668</v>
      </c>
      <c r="C27" s="13">
        <v>5956170.54</v>
      </c>
    </row>
    <row r="28" spans="1:7" x14ac:dyDescent="0.3">
      <c r="A28" s="15" t="s">
        <v>24</v>
      </c>
      <c r="B28" s="18">
        <v>17033</v>
      </c>
      <c r="C28" s="13">
        <v>12366643.539999999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7.0225000000000001E-3</v>
      </c>
    </row>
    <row r="31" spans="1:7" x14ac:dyDescent="0.3">
      <c r="A31" s="15" t="s">
        <v>27</v>
      </c>
      <c r="B31" s="22">
        <v>4.6769999999999997E-3</v>
      </c>
    </row>
    <row r="32" spans="1:7" x14ac:dyDescent="0.3">
      <c r="A32" s="15" t="s">
        <v>24</v>
      </c>
      <c r="B32" s="22">
        <v>5.6563000000000004E-3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138272</v>
      </c>
      <c r="C35" s="13">
        <v>21091959.649999999</v>
      </c>
    </row>
    <row r="36" spans="1:3" x14ac:dyDescent="0.3">
      <c r="A36" s="15" t="s">
        <v>27</v>
      </c>
      <c r="B36" s="18">
        <v>0</v>
      </c>
      <c r="C36" s="13">
        <v>5956170.54</v>
      </c>
    </row>
    <row r="37" spans="1:3" x14ac:dyDescent="0.3">
      <c r="A37" s="15" t="s">
        <v>24</v>
      </c>
      <c r="B37" s="18">
        <v>138272</v>
      </c>
      <c r="C37" s="32">
        <v>27048130.190000001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2.31056E-2</v>
      </c>
    </row>
    <row r="40" spans="1:3" x14ac:dyDescent="0.3">
      <c r="A40" s="15" t="s">
        <v>27</v>
      </c>
      <c r="B40" s="22">
        <v>4.6769999999999997E-3</v>
      </c>
    </row>
    <row r="41" spans="1:3" x14ac:dyDescent="0.3">
      <c r="A41" s="15" t="s">
        <v>24</v>
      </c>
      <c r="B41" s="22">
        <v>1.23713E-2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C17BF-48DB-4B3E-9172-334A0C6EADE9}">
  <dimension ref="A1:F33"/>
  <sheetViews>
    <sheetView showGridLines="0" workbookViewId="0">
      <selection activeCell="D6" sqref="D6:E8"/>
    </sheetView>
  </sheetViews>
  <sheetFormatPr defaultRowHeight="14.4" x14ac:dyDescent="0.3"/>
  <cols>
    <col min="1" max="1" width="45.77734375" customWidth="1"/>
    <col min="2" max="2" width="15" customWidth="1"/>
    <col min="3" max="3" width="5.2187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132</v>
      </c>
    </row>
    <row r="5" spans="1:6" x14ac:dyDescent="0.3">
      <c r="A5" s="33" t="s">
        <v>2</v>
      </c>
      <c r="D5" s="4" t="s">
        <v>3</v>
      </c>
      <c r="F5" s="5" t="s">
        <v>133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134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632029227.75</v>
      </c>
      <c r="C12" s="11" t="s">
        <v>135</v>
      </c>
    </row>
    <row r="13" spans="1:6" x14ac:dyDescent="0.3">
      <c r="A13" s="9" t="s">
        <v>11</v>
      </c>
      <c r="B13" s="10">
        <v>114239554.2</v>
      </c>
      <c r="C13" s="11" t="s">
        <v>136</v>
      </c>
    </row>
    <row r="14" spans="1:6" x14ac:dyDescent="0.3">
      <c r="A14" s="9" t="s">
        <v>13</v>
      </c>
      <c r="B14" s="10">
        <v>746268781.95000005</v>
      </c>
      <c r="C14" s="11" t="s">
        <v>137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995358687.83000004</v>
      </c>
      <c r="C16" s="11" t="s">
        <v>16</v>
      </c>
    </row>
    <row r="17" spans="1:3" x14ac:dyDescent="0.3">
      <c r="A17" s="9" t="s">
        <v>11</v>
      </c>
      <c r="B17" s="10">
        <v>161701928.12</v>
      </c>
      <c r="C17" s="11" t="s">
        <v>17</v>
      </c>
    </row>
    <row r="18" spans="1:3" x14ac:dyDescent="0.3">
      <c r="A18" s="9" t="s">
        <v>18</v>
      </c>
      <c r="B18" s="10">
        <v>1157060615.95</v>
      </c>
      <c r="C18" s="11" t="s">
        <v>138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0</v>
      </c>
      <c r="C20" s="11" t="s">
        <v>21</v>
      </c>
    </row>
    <row r="21" spans="1:3" x14ac:dyDescent="0.3">
      <c r="A21" s="9" t="s">
        <v>11</v>
      </c>
      <c r="B21" s="10">
        <v>12.04</v>
      </c>
      <c r="C21" s="11" t="s">
        <v>22</v>
      </c>
    </row>
    <row r="22" spans="1:3" x14ac:dyDescent="0.3">
      <c r="A22" s="9" t="s">
        <v>23</v>
      </c>
      <c r="B22" s="10">
        <v>12.04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1903329409.9400001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751364661.63</v>
      </c>
      <c r="C26" s="11" t="s">
        <v>64</v>
      </c>
    </row>
    <row r="27" spans="1:3" x14ac:dyDescent="0.3">
      <c r="A27" s="9" t="s">
        <v>27</v>
      </c>
      <c r="B27" s="10">
        <v>294500531.81</v>
      </c>
      <c r="C27" s="11" t="s">
        <v>63</v>
      </c>
    </row>
    <row r="28" spans="1:3" x14ac:dyDescent="0.3">
      <c r="A28" s="9" t="s">
        <v>20</v>
      </c>
      <c r="B28" s="10">
        <v>0</v>
      </c>
      <c r="C28" s="11" t="s">
        <v>21</v>
      </c>
    </row>
    <row r="29" spans="1:3" x14ac:dyDescent="0.3">
      <c r="A29" s="15" t="s">
        <v>24</v>
      </c>
      <c r="B29" s="10">
        <v>1045865193.4400001</v>
      </c>
      <c r="C29" s="11" t="s">
        <v>139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1CD60-2FBA-439D-AAA1-3617FF75E70D}">
  <dimension ref="A1:G45"/>
  <sheetViews>
    <sheetView showGridLines="0" topLeftCell="A5" workbookViewId="0">
      <selection activeCell="B9" sqref="B9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132</v>
      </c>
    </row>
    <row r="5" spans="1:6" x14ac:dyDescent="0.3">
      <c r="A5" s="33" t="s">
        <v>2</v>
      </c>
      <c r="D5" s="4" t="s">
        <v>33</v>
      </c>
      <c r="F5" s="5" t="s">
        <v>133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134</v>
      </c>
    </row>
    <row r="10" spans="1:6" x14ac:dyDescent="0.3">
      <c r="A10" s="3" t="s">
        <v>2</v>
      </c>
    </row>
    <row r="11" spans="1:6" ht="15.45" customHeight="1" x14ac:dyDescent="0.3">
      <c r="A11" s="34" t="s">
        <v>156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12038328</v>
      </c>
      <c r="C14" s="19">
        <v>159509</v>
      </c>
    </row>
    <row r="15" spans="1:6" x14ac:dyDescent="0.3">
      <c r="A15" s="15" t="s">
        <v>27</v>
      </c>
      <c r="B15" s="18">
        <v>1222644</v>
      </c>
      <c r="C15" s="19">
        <v>8312</v>
      </c>
    </row>
    <row r="16" spans="1:6" x14ac:dyDescent="0.3">
      <c r="A16" s="15" t="s">
        <v>24</v>
      </c>
      <c r="B16" s="18">
        <v>13260972</v>
      </c>
      <c r="C16" s="19">
        <v>167821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5667683.6699999999</v>
      </c>
      <c r="C19" s="10">
        <v>12727227.42</v>
      </c>
      <c r="D19" s="10">
        <v>18394911.09</v>
      </c>
      <c r="E19" s="10">
        <v>-914988.82</v>
      </c>
      <c r="F19" s="10">
        <v>4752694.8499999996</v>
      </c>
      <c r="G19" s="13">
        <v>17479922.27</v>
      </c>
    </row>
    <row r="20" spans="1:7" x14ac:dyDescent="0.3">
      <c r="A20" s="15" t="s">
        <v>27</v>
      </c>
      <c r="B20" s="10">
        <v>2962622.01</v>
      </c>
      <c r="C20" s="10">
        <v>0</v>
      </c>
      <c r="D20" s="10">
        <v>2962622.01</v>
      </c>
      <c r="E20" s="10">
        <v>-235896.92</v>
      </c>
      <c r="F20" s="10">
        <v>2726725.09</v>
      </c>
      <c r="G20" s="13">
        <v>2726725.09</v>
      </c>
    </row>
    <row r="21" spans="1:7" x14ac:dyDescent="0.3">
      <c r="A21" s="15" t="s">
        <v>24</v>
      </c>
      <c r="B21" s="10">
        <v>8630305.6799999997</v>
      </c>
      <c r="C21" s="10">
        <v>12727227.42</v>
      </c>
      <c r="D21" s="10">
        <v>21357533.100000001</v>
      </c>
      <c r="E21" s="10">
        <v>-1150885.74</v>
      </c>
      <c r="F21" s="10">
        <v>7479419.9400000004</v>
      </c>
      <c r="G21" s="13">
        <v>20206647.359999999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12022</v>
      </c>
      <c r="C26" s="13">
        <v>4752694.8499999996</v>
      </c>
    </row>
    <row r="27" spans="1:7" x14ac:dyDescent="0.3">
      <c r="A27" s="15" t="s">
        <v>27</v>
      </c>
      <c r="B27" s="18">
        <v>1142</v>
      </c>
      <c r="C27" s="13">
        <v>2726725.09</v>
      </c>
    </row>
    <row r="28" spans="1:7" x14ac:dyDescent="0.3">
      <c r="A28" s="15" t="s">
        <v>24</v>
      </c>
      <c r="B28" s="18">
        <v>13164</v>
      </c>
      <c r="C28" s="13">
        <v>7479419.9400000004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6.3686000000000003E-3</v>
      </c>
    </row>
    <row r="31" spans="1:7" x14ac:dyDescent="0.3">
      <c r="A31" s="15" t="s">
        <v>27</v>
      </c>
      <c r="B31" s="22">
        <v>2.3565999999999999E-3</v>
      </c>
    </row>
    <row r="32" spans="1:7" x14ac:dyDescent="0.3">
      <c r="A32" s="15" t="s">
        <v>24</v>
      </c>
      <c r="B32" s="22">
        <v>3.9297000000000004E-3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125203</v>
      </c>
      <c r="C35" s="13">
        <v>17479922.27</v>
      </c>
    </row>
    <row r="36" spans="1:3" x14ac:dyDescent="0.3">
      <c r="A36" s="15" t="s">
        <v>27</v>
      </c>
      <c r="B36" s="18">
        <v>0</v>
      </c>
      <c r="C36" s="13">
        <v>2726725.09</v>
      </c>
    </row>
    <row r="37" spans="1:3" x14ac:dyDescent="0.3">
      <c r="A37" s="15" t="s">
        <v>24</v>
      </c>
      <c r="B37" s="18">
        <v>125203</v>
      </c>
      <c r="C37" s="32">
        <v>20206647.359999999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2.3423099999999999E-2</v>
      </c>
    </row>
    <row r="40" spans="1:3" x14ac:dyDescent="0.3">
      <c r="A40" s="15" t="s">
        <v>27</v>
      </c>
      <c r="B40" s="22">
        <v>2.3565999999999999E-3</v>
      </c>
    </row>
    <row r="41" spans="1:3" x14ac:dyDescent="0.3">
      <c r="A41" s="15" t="s">
        <v>24</v>
      </c>
      <c r="B41" s="22">
        <v>1.0616499999999999E-2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F8C74-FDDE-4F8E-8706-30EECA76AD52}">
  <dimension ref="A1:F33"/>
  <sheetViews>
    <sheetView workbookViewId="0">
      <selection activeCell="D6" sqref="D6:E8"/>
    </sheetView>
  </sheetViews>
  <sheetFormatPr defaultRowHeight="14.4" x14ac:dyDescent="0.3"/>
  <cols>
    <col min="1" max="1" width="45.77734375" customWidth="1"/>
    <col min="2" max="2" width="14" customWidth="1"/>
    <col min="3" max="3" width="5.2187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103</v>
      </c>
    </row>
    <row r="5" spans="1:6" x14ac:dyDescent="0.3">
      <c r="A5" s="33" t="s">
        <v>2</v>
      </c>
      <c r="D5" s="4" t="s">
        <v>3</v>
      </c>
      <c r="F5" s="5" t="s">
        <v>104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105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543809731.63999999</v>
      </c>
      <c r="C12" s="11" t="s">
        <v>52</v>
      </c>
    </row>
    <row r="13" spans="1:6" x14ac:dyDescent="0.3">
      <c r="A13" s="9" t="s">
        <v>11</v>
      </c>
      <c r="B13" s="10">
        <v>748341655.21000004</v>
      </c>
      <c r="C13" s="11" t="s">
        <v>55</v>
      </c>
    </row>
    <row r="14" spans="1:6" x14ac:dyDescent="0.3">
      <c r="A14" s="9" t="s">
        <v>13</v>
      </c>
      <c r="B14" s="10">
        <v>1292151386.8499999</v>
      </c>
      <c r="C14" s="11" t="s">
        <v>106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572479200.38</v>
      </c>
      <c r="C16" s="11" t="s">
        <v>107</v>
      </c>
    </row>
    <row r="17" spans="1:3" x14ac:dyDescent="0.3">
      <c r="A17" s="9" t="s">
        <v>11</v>
      </c>
      <c r="B17" s="10">
        <v>295254435.26999998</v>
      </c>
      <c r="C17" s="11" t="s">
        <v>66</v>
      </c>
    </row>
    <row r="18" spans="1:3" x14ac:dyDescent="0.3">
      <c r="A18" s="9" t="s">
        <v>18</v>
      </c>
      <c r="B18" s="10">
        <v>867733635.64999998</v>
      </c>
      <c r="C18" s="11" t="s">
        <v>108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0</v>
      </c>
      <c r="C20" s="11" t="s">
        <v>21</v>
      </c>
    </row>
    <row r="21" spans="1:3" x14ac:dyDescent="0.3">
      <c r="A21" s="9" t="s">
        <v>11</v>
      </c>
      <c r="B21" s="10">
        <v>198.8</v>
      </c>
      <c r="C21" s="11" t="s">
        <v>22</v>
      </c>
    </row>
    <row r="22" spans="1:3" x14ac:dyDescent="0.3">
      <c r="A22" s="9" t="s">
        <v>23</v>
      </c>
      <c r="B22" s="10">
        <v>198.8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2159885221.3000002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920459047.21000004</v>
      </c>
      <c r="C26" s="11" t="s">
        <v>109</v>
      </c>
    </row>
    <row r="27" spans="1:3" x14ac:dyDescent="0.3">
      <c r="A27" s="9" t="s">
        <v>27</v>
      </c>
      <c r="B27" s="10">
        <v>364302062.93000001</v>
      </c>
      <c r="C27" s="11" t="s">
        <v>108</v>
      </c>
    </row>
    <row r="28" spans="1:3" x14ac:dyDescent="0.3">
      <c r="A28" s="9" t="s">
        <v>20</v>
      </c>
      <c r="B28" s="10">
        <v>0</v>
      </c>
      <c r="C28" s="11" t="s">
        <v>21</v>
      </c>
    </row>
    <row r="29" spans="1:3" x14ac:dyDescent="0.3">
      <c r="A29" s="15" t="s">
        <v>24</v>
      </c>
      <c r="B29" s="10">
        <v>1284761110.1400001</v>
      </c>
      <c r="C29" s="11" t="s">
        <v>106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A644C-C887-4831-8CCD-4C46A3B54790}">
  <dimension ref="A1:F33"/>
  <sheetViews>
    <sheetView showGridLines="0" workbookViewId="0">
      <selection activeCell="D6" sqref="D6:E8"/>
    </sheetView>
  </sheetViews>
  <sheetFormatPr defaultRowHeight="14.4" x14ac:dyDescent="0.3"/>
  <cols>
    <col min="1" max="1" width="45.77734375" customWidth="1"/>
    <col min="2" max="2" width="14" customWidth="1"/>
    <col min="3" max="3" width="4.3320312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125</v>
      </c>
    </row>
    <row r="5" spans="1:6" x14ac:dyDescent="0.3">
      <c r="A5" s="33" t="s">
        <v>2</v>
      </c>
      <c r="D5" s="4" t="s">
        <v>3</v>
      </c>
      <c r="F5" s="5" t="s">
        <v>126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127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334182153.10000002</v>
      </c>
      <c r="C12" s="11" t="s">
        <v>29</v>
      </c>
    </row>
    <row r="13" spans="1:6" x14ac:dyDescent="0.3">
      <c r="A13" s="9" t="s">
        <v>11</v>
      </c>
      <c r="B13" s="10">
        <v>147449785.58000001</v>
      </c>
      <c r="C13" s="11" t="s">
        <v>128</v>
      </c>
    </row>
    <row r="14" spans="1:6" x14ac:dyDescent="0.3">
      <c r="A14" s="9" t="s">
        <v>13</v>
      </c>
      <c r="B14" s="10">
        <v>481631938.68000001</v>
      </c>
      <c r="C14" s="11" t="s">
        <v>128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873864027.65999997</v>
      </c>
      <c r="C16" s="11" t="s">
        <v>64</v>
      </c>
    </row>
    <row r="17" spans="1:3" x14ac:dyDescent="0.3">
      <c r="A17" s="9" t="s">
        <v>11</v>
      </c>
      <c r="B17" s="10">
        <v>174520212.18000001</v>
      </c>
      <c r="C17" s="11" t="s">
        <v>65</v>
      </c>
    </row>
    <row r="18" spans="1:3" x14ac:dyDescent="0.3">
      <c r="A18" s="9" t="s">
        <v>18</v>
      </c>
      <c r="B18" s="10">
        <v>1048384239.84</v>
      </c>
      <c r="C18" s="11" t="s">
        <v>29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0</v>
      </c>
      <c r="C20" s="11" t="s">
        <v>21</v>
      </c>
    </row>
    <row r="21" spans="1:3" x14ac:dyDescent="0.3">
      <c r="A21" s="9" t="s">
        <v>11</v>
      </c>
      <c r="B21" s="10">
        <v>0</v>
      </c>
      <c r="C21" s="11" t="s">
        <v>21</v>
      </c>
    </row>
    <row r="22" spans="1:3" x14ac:dyDescent="0.3">
      <c r="A22" s="9" t="s">
        <v>23</v>
      </c>
      <c r="B22" s="10">
        <v>0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1530016178.52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696942520.09000003</v>
      </c>
      <c r="C26" s="11" t="s">
        <v>129</v>
      </c>
    </row>
    <row r="27" spans="1:3" x14ac:dyDescent="0.3">
      <c r="A27" s="9" t="s">
        <v>27</v>
      </c>
      <c r="B27" s="10">
        <v>296684410.44</v>
      </c>
      <c r="C27" s="11" t="s">
        <v>130</v>
      </c>
    </row>
    <row r="28" spans="1:3" x14ac:dyDescent="0.3">
      <c r="A28" s="9" t="s">
        <v>20</v>
      </c>
      <c r="B28" s="10">
        <v>0</v>
      </c>
      <c r="C28" s="11" t="s">
        <v>21</v>
      </c>
    </row>
    <row r="29" spans="1:3" x14ac:dyDescent="0.3">
      <c r="A29" s="15" t="s">
        <v>24</v>
      </c>
      <c r="B29" s="10">
        <v>993626930.52999997</v>
      </c>
      <c r="C29" s="11" t="s">
        <v>131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AEBA6-5AD2-487B-813E-1CB1EED29D77}">
  <dimension ref="A1:G45"/>
  <sheetViews>
    <sheetView showGridLines="0" workbookViewId="0">
      <selection activeCell="B6" sqref="B6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125</v>
      </c>
    </row>
    <row r="5" spans="1:6" x14ac:dyDescent="0.3">
      <c r="A5" s="33" t="s">
        <v>2</v>
      </c>
      <c r="D5" s="4" t="s">
        <v>33</v>
      </c>
      <c r="F5" s="5" t="s">
        <v>126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127</v>
      </c>
    </row>
    <row r="10" spans="1:6" x14ac:dyDescent="0.3">
      <c r="A10" s="3" t="s">
        <v>2</v>
      </c>
    </row>
    <row r="11" spans="1:6" ht="15.45" customHeight="1" x14ac:dyDescent="0.3">
      <c r="A11" s="34" t="s">
        <v>156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12625026</v>
      </c>
      <c r="C14" s="19">
        <v>151341</v>
      </c>
    </row>
    <row r="15" spans="1:6" x14ac:dyDescent="0.3">
      <c r="A15" s="15" t="s">
        <v>27</v>
      </c>
      <c r="B15" s="18">
        <v>1278049</v>
      </c>
      <c r="C15" s="19">
        <v>8691</v>
      </c>
    </row>
    <row r="16" spans="1:6" x14ac:dyDescent="0.3">
      <c r="A16" s="15" t="s">
        <v>24</v>
      </c>
      <c r="B16" s="18">
        <v>13903075</v>
      </c>
      <c r="C16" s="19">
        <v>160032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49884639.799999997</v>
      </c>
      <c r="C19" s="10">
        <v>13672523.84</v>
      </c>
      <c r="D19" s="10">
        <v>63557163.640000001</v>
      </c>
      <c r="E19" s="10">
        <v>-1052196.19</v>
      </c>
      <c r="F19" s="10">
        <v>48832443.609999999</v>
      </c>
      <c r="G19" s="13">
        <v>62504967.450000003</v>
      </c>
    </row>
    <row r="20" spans="1:7" x14ac:dyDescent="0.3">
      <c r="A20" s="15" t="s">
        <v>27</v>
      </c>
      <c r="B20" s="10">
        <v>4944447.3499999996</v>
      </c>
      <c r="C20" s="10">
        <v>0</v>
      </c>
      <c r="D20" s="10">
        <v>4944447.3499999996</v>
      </c>
      <c r="E20" s="10">
        <v>-124528</v>
      </c>
      <c r="F20" s="10">
        <v>4819919.3499999996</v>
      </c>
      <c r="G20" s="13">
        <v>4819919.3499999996</v>
      </c>
    </row>
    <row r="21" spans="1:7" x14ac:dyDescent="0.3">
      <c r="A21" s="15" t="s">
        <v>24</v>
      </c>
      <c r="B21" s="10">
        <v>54829087.149999999</v>
      </c>
      <c r="C21" s="10">
        <v>13672523.84</v>
      </c>
      <c r="D21" s="10">
        <v>68501610.989999995</v>
      </c>
      <c r="E21" s="10">
        <v>-1176724.19</v>
      </c>
      <c r="F21" s="10">
        <v>53652362.960000001</v>
      </c>
      <c r="G21" s="13">
        <v>67324886.799999997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54688</v>
      </c>
      <c r="C26" s="13">
        <v>48832443.609999999</v>
      </c>
    </row>
    <row r="27" spans="1:7" x14ac:dyDescent="0.3">
      <c r="A27" s="15" t="s">
        <v>27</v>
      </c>
      <c r="B27" s="18">
        <v>1036</v>
      </c>
      <c r="C27" s="13">
        <v>4819919.3499999996</v>
      </c>
    </row>
    <row r="28" spans="1:7" x14ac:dyDescent="0.3">
      <c r="A28" s="15" t="s">
        <v>24</v>
      </c>
      <c r="B28" s="18">
        <v>55724</v>
      </c>
      <c r="C28" s="13">
        <v>53652362.960000001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0.10138949999999999</v>
      </c>
    </row>
    <row r="31" spans="1:7" x14ac:dyDescent="0.3">
      <c r="A31" s="15" t="s">
        <v>27</v>
      </c>
      <c r="B31" s="22">
        <v>4.5975E-3</v>
      </c>
    </row>
    <row r="32" spans="1:7" x14ac:dyDescent="0.3">
      <c r="A32" s="15" t="s">
        <v>24</v>
      </c>
      <c r="B32" s="22">
        <v>3.50665E-2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133100</v>
      </c>
      <c r="C35" s="13">
        <v>62504967.450000003</v>
      </c>
    </row>
    <row r="36" spans="1:3" x14ac:dyDescent="0.3">
      <c r="A36" s="15" t="s">
        <v>27</v>
      </c>
      <c r="B36" s="18">
        <v>0</v>
      </c>
      <c r="C36" s="13">
        <v>4819919.3499999996</v>
      </c>
    </row>
    <row r="37" spans="1:3" x14ac:dyDescent="0.3">
      <c r="A37" s="15" t="s">
        <v>24</v>
      </c>
      <c r="B37" s="18">
        <v>133100</v>
      </c>
      <c r="C37" s="32">
        <v>67324886.799999997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0.12977749999999999</v>
      </c>
    </row>
    <row r="40" spans="1:3" x14ac:dyDescent="0.3">
      <c r="A40" s="15" t="s">
        <v>27</v>
      </c>
      <c r="B40" s="22">
        <v>4.5975E-3</v>
      </c>
    </row>
    <row r="41" spans="1:3" x14ac:dyDescent="0.3">
      <c r="A41" s="15" t="s">
        <v>24</v>
      </c>
      <c r="B41" s="22">
        <v>4.4002699999999999E-2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D7CD6-3539-47F0-B448-FD2B054844A4}">
  <dimension ref="A1:F33"/>
  <sheetViews>
    <sheetView showGridLines="0" workbookViewId="0">
      <selection activeCell="D6" sqref="D6:E8"/>
    </sheetView>
  </sheetViews>
  <sheetFormatPr defaultRowHeight="14.4" x14ac:dyDescent="0.3"/>
  <cols>
    <col min="1" max="1" width="45.77734375" customWidth="1"/>
    <col min="2" max="2" width="14.44140625" customWidth="1"/>
    <col min="3" max="3" width="5.2187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119</v>
      </c>
    </row>
    <row r="5" spans="1:6" x14ac:dyDescent="0.3">
      <c r="A5" s="33" t="s">
        <v>2</v>
      </c>
      <c r="D5" s="4" t="s">
        <v>3</v>
      </c>
      <c r="F5" s="5" t="s">
        <v>120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121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438830178.95999998</v>
      </c>
      <c r="C12" s="11" t="s">
        <v>107</v>
      </c>
    </row>
    <row r="13" spans="1:6" x14ac:dyDescent="0.3">
      <c r="A13" s="9" t="s">
        <v>11</v>
      </c>
      <c r="B13" s="10">
        <v>224275454.22</v>
      </c>
      <c r="C13" s="11" t="s">
        <v>66</v>
      </c>
    </row>
    <row r="14" spans="1:6" x14ac:dyDescent="0.3">
      <c r="A14" s="9" t="s">
        <v>13</v>
      </c>
      <c r="B14" s="10">
        <v>663105633.17999995</v>
      </c>
      <c r="C14" s="11" t="s">
        <v>72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683280405.66999996</v>
      </c>
      <c r="C16" s="11" t="s">
        <v>86</v>
      </c>
    </row>
    <row r="17" spans="1:3" x14ac:dyDescent="0.3">
      <c r="A17" s="9" t="s">
        <v>11</v>
      </c>
      <c r="B17" s="10">
        <v>187736762.41999999</v>
      </c>
      <c r="C17" s="11" t="s">
        <v>122</v>
      </c>
    </row>
    <row r="18" spans="1:3" x14ac:dyDescent="0.3">
      <c r="A18" s="9" t="s">
        <v>18</v>
      </c>
      <c r="B18" s="10">
        <v>871017168.09000003</v>
      </c>
      <c r="C18" s="11" t="s">
        <v>58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0</v>
      </c>
      <c r="C20" s="11" t="s">
        <v>21</v>
      </c>
    </row>
    <row r="21" spans="1:3" x14ac:dyDescent="0.3">
      <c r="A21" s="9" t="s">
        <v>11</v>
      </c>
      <c r="B21" s="10">
        <v>0</v>
      </c>
      <c r="C21" s="11" t="s">
        <v>21</v>
      </c>
    </row>
    <row r="22" spans="1:3" x14ac:dyDescent="0.3">
      <c r="A22" s="9" t="s">
        <v>23</v>
      </c>
      <c r="B22" s="10">
        <v>0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1534122801.27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668805103.79999995</v>
      </c>
      <c r="C26" s="11" t="s">
        <v>123</v>
      </c>
    </row>
    <row r="27" spans="1:3" x14ac:dyDescent="0.3">
      <c r="A27" s="9" t="s">
        <v>27</v>
      </c>
      <c r="B27" s="10">
        <v>305888545.07999998</v>
      </c>
      <c r="C27" s="11" t="s">
        <v>124</v>
      </c>
    </row>
    <row r="28" spans="1:3" x14ac:dyDescent="0.3">
      <c r="A28" s="9" t="s">
        <v>20</v>
      </c>
      <c r="B28" s="10">
        <v>0</v>
      </c>
      <c r="C28" s="11" t="s">
        <v>21</v>
      </c>
    </row>
    <row r="29" spans="1:3" x14ac:dyDescent="0.3">
      <c r="A29" s="15" t="s">
        <v>24</v>
      </c>
      <c r="B29" s="10">
        <v>974693648.88</v>
      </c>
      <c r="C29" s="11" t="s">
        <v>100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FB30A-1A12-4E0C-9598-1A7F8B69A74A}">
  <dimension ref="A1:G45"/>
  <sheetViews>
    <sheetView showGridLines="0" workbookViewId="0">
      <selection activeCell="B6" sqref="B6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119</v>
      </c>
    </row>
    <row r="5" spans="1:6" x14ac:dyDescent="0.3">
      <c r="A5" s="33" t="s">
        <v>2</v>
      </c>
      <c r="D5" s="4" t="s">
        <v>33</v>
      </c>
      <c r="F5" s="5" t="s">
        <v>120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121</v>
      </c>
    </row>
    <row r="10" spans="1:6" x14ac:dyDescent="0.3">
      <c r="A10" s="3" t="s">
        <v>2</v>
      </c>
    </row>
    <row r="11" spans="1:6" ht="15.45" customHeight="1" x14ac:dyDescent="0.3">
      <c r="A11" s="34" t="s">
        <v>156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12028498</v>
      </c>
      <c r="C14" s="19">
        <v>131909</v>
      </c>
    </row>
    <row r="15" spans="1:6" x14ac:dyDescent="0.3">
      <c r="A15" s="15" t="s">
        <v>27</v>
      </c>
      <c r="B15" s="18">
        <v>1213315</v>
      </c>
      <c r="C15" s="19">
        <v>8630</v>
      </c>
    </row>
    <row r="16" spans="1:6" x14ac:dyDescent="0.3">
      <c r="A16" s="15" t="s">
        <v>24</v>
      </c>
      <c r="B16" s="18">
        <v>13241813</v>
      </c>
      <c r="C16" s="19">
        <v>140539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24066294.780000001</v>
      </c>
      <c r="C19" s="10">
        <v>12685364.619999999</v>
      </c>
      <c r="D19" s="10">
        <v>36751659.399999999</v>
      </c>
      <c r="E19" s="10">
        <v>-1077584.98</v>
      </c>
      <c r="F19" s="10">
        <v>22988709.800000001</v>
      </c>
      <c r="G19" s="13">
        <v>35674074.420000002</v>
      </c>
    </row>
    <row r="20" spans="1:7" x14ac:dyDescent="0.3">
      <c r="A20" s="15" t="s">
        <v>27</v>
      </c>
      <c r="B20" s="10">
        <v>2444547.84</v>
      </c>
      <c r="C20" s="10">
        <v>0</v>
      </c>
      <c r="D20" s="10">
        <v>2444547.84</v>
      </c>
      <c r="E20" s="10">
        <v>-282619.90000000002</v>
      </c>
      <c r="F20" s="10">
        <v>2161927.94</v>
      </c>
      <c r="G20" s="13">
        <v>2161927.94</v>
      </c>
    </row>
    <row r="21" spans="1:7" x14ac:dyDescent="0.3">
      <c r="A21" s="15" t="s">
        <v>24</v>
      </c>
      <c r="B21" s="10">
        <v>26510842.620000001</v>
      </c>
      <c r="C21" s="10">
        <v>12685364.619999999</v>
      </c>
      <c r="D21" s="10">
        <v>39196207.240000002</v>
      </c>
      <c r="E21" s="10">
        <v>-1360204.88</v>
      </c>
      <c r="F21" s="10">
        <v>25150637.739999998</v>
      </c>
      <c r="G21" s="13">
        <v>37836002.359999999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26997</v>
      </c>
      <c r="C26" s="13">
        <v>22988709.800000001</v>
      </c>
    </row>
    <row r="27" spans="1:7" x14ac:dyDescent="0.3">
      <c r="A27" s="15" t="s">
        <v>27</v>
      </c>
      <c r="B27" s="18">
        <v>972</v>
      </c>
      <c r="C27" s="13">
        <v>2161927.94</v>
      </c>
    </row>
    <row r="28" spans="1:7" x14ac:dyDescent="0.3">
      <c r="A28" s="15" t="s">
        <v>24</v>
      </c>
      <c r="B28" s="18">
        <v>27969</v>
      </c>
      <c r="C28" s="13">
        <v>25150637.739999998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3.4668200000000003E-2</v>
      </c>
    </row>
    <row r="31" spans="1:7" x14ac:dyDescent="0.3">
      <c r="A31" s="15" t="s">
        <v>27</v>
      </c>
      <c r="B31" s="22">
        <v>2.4821000000000001E-3</v>
      </c>
    </row>
    <row r="32" spans="1:7" x14ac:dyDescent="0.3">
      <c r="A32" s="15" t="s">
        <v>24</v>
      </c>
      <c r="B32" s="22">
        <v>1.6394100000000002E-2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125177</v>
      </c>
      <c r="C35" s="13">
        <v>35674074.420000002</v>
      </c>
    </row>
    <row r="36" spans="1:3" x14ac:dyDescent="0.3">
      <c r="A36" s="15" t="s">
        <v>27</v>
      </c>
      <c r="B36" s="18">
        <v>0</v>
      </c>
      <c r="C36" s="13">
        <v>2161927.94</v>
      </c>
    </row>
    <row r="37" spans="1:3" x14ac:dyDescent="0.3">
      <c r="A37" s="15" t="s">
        <v>24</v>
      </c>
      <c r="B37" s="18">
        <v>125177</v>
      </c>
      <c r="C37" s="13">
        <v>37836002.359999999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5.3798499999999999E-2</v>
      </c>
    </row>
    <row r="40" spans="1:3" x14ac:dyDescent="0.3">
      <c r="A40" s="15" t="s">
        <v>27</v>
      </c>
      <c r="B40" s="22">
        <v>2.4821000000000001E-3</v>
      </c>
    </row>
    <row r="41" spans="1:3" x14ac:dyDescent="0.3">
      <c r="A41" s="15" t="s">
        <v>24</v>
      </c>
      <c r="B41" s="22">
        <v>2.4663000000000001E-2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FC10D-6339-490D-9EA5-251DAA1FD303}">
  <dimension ref="A1:F33"/>
  <sheetViews>
    <sheetView showGridLines="0" workbookViewId="0">
      <selection activeCell="D6" sqref="D6:E8"/>
    </sheetView>
  </sheetViews>
  <sheetFormatPr defaultRowHeight="14.4" x14ac:dyDescent="0.3"/>
  <cols>
    <col min="1" max="1" width="45.77734375" customWidth="1"/>
    <col min="2" max="2" width="14.44140625" customWidth="1"/>
    <col min="3" max="3" width="4.3320312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110</v>
      </c>
    </row>
    <row r="5" spans="1:6" x14ac:dyDescent="0.3">
      <c r="A5" s="33" t="s">
        <v>2</v>
      </c>
      <c r="D5" s="4" t="s">
        <v>3</v>
      </c>
      <c r="F5" s="5" t="s">
        <v>111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112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522991005.23000002</v>
      </c>
      <c r="C12" s="11" t="s">
        <v>113</v>
      </c>
    </row>
    <row r="13" spans="1:6" x14ac:dyDescent="0.3">
      <c r="A13" s="9" t="s">
        <v>11</v>
      </c>
      <c r="B13" s="10">
        <v>461018484.11000001</v>
      </c>
      <c r="C13" s="11" t="s">
        <v>114</v>
      </c>
    </row>
    <row r="14" spans="1:6" x14ac:dyDescent="0.3">
      <c r="A14" s="9" t="s">
        <v>13</v>
      </c>
      <c r="B14" s="10">
        <v>984009489.34000003</v>
      </c>
      <c r="C14" s="11" t="s">
        <v>113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655146739.27999997</v>
      </c>
      <c r="C16" s="11" t="s">
        <v>109</v>
      </c>
    </row>
    <row r="17" spans="1:3" x14ac:dyDescent="0.3">
      <c r="A17" s="9" t="s">
        <v>11</v>
      </c>
      <c r="B17" s="10">
        <v>221339566.31</v>
      </c>
      <c r="C17" s="11" t="s">
        <v>115</v>
      </c>
    </row>
    <row r="18" spans="1:3" x14ac:dyDescent="0.3">
      <c r="A18" s="9" t="s">
        <v>18</v>
      </c>
      <c r="B18" s="10">
        <v>876486305.59000003</v>
      </c>
      <c r="C18" s="11" t="s">
        <v>114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981.88</v>
      </c>
      <c r="C20" s="11" t="s">
        <v>116</v>
      </c>
    </row>
    <row r="21" spans="1:3" x14ac:dyDescent="0.3">
      <c r="A21" s="9" t="s">
        <v>11</v>
      </c>
      <c r="B21" s="10">
        <v>67.05</v>
      </c>
      <c r="C21" s="11" t="s">
        <v>117</v>
      </c>
    </row>
    <row r="22" spans="1:3" x14ac:dyDescent="0.3">
      <c r="A22" s="9" t="s">
        <v>23</v>
      </c>
      <c r="B22" s="10">
        <v>1048.93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1860496843.8599999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650617468.38999999</v>
      </c>
      <c r="C26" s="11" t="s">
        <v>118</v>
      </c>
    </row>
    <row r="27" spans="1:3" x14ac:dyDescent="0.3">
      <c r="A27" s="9" t="s">
        <v>27</v>
      </c>
      <c r="B27" s="10">
        <v>290244909.37</v>
      </c>
      <c r="C27" s="11" t="s">
        <v>92</v>
      </c>
    </row>
    <row r="28" spans="1:3" x14ac:dyDescent="0.3">
      <c r="A28" s="9" t="s">
        <v>20</v>
      </c>
      <c r="B28" s="10">
        <v>0</v>
      </c>
      <c r="C28" s="11" t="s">
        <v>21</v>
      </c>
    </row>
    <row r="29" spans="1:3" x14ac:dyDescent="0.3">
      <c r="A29" s="15" t="s">
        <v>24</v>
      </c>
      <c r="B29" s="10">
        <v>940862377.75999999</v>
      </c>
      <c r="C29" s="11" t="s">
        <v>102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B8804-0668-4BB4-9B1C-19378EE069A6}">
  <dimension ref="A1:G45"/>
  <sheetViews>
    <sheetView showGridLines="0" tabSelected="1" workbookViewId="0">
      <selection activeCell="B8" sqref="B8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110</v>
      </c>
    </row>
    <row r="5" spans="1:6" x14ac:dyDescent="0.3">
      <c r="A5" s="33" t="s">
        <v>2</v>
      </c>
      <c r="D5" s="4" t="s">
        <v>33</v>
      </c>
      <c r="F5" s="5" t="s">
        <v>111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112</v>
      </c>
    </row>
    <row r="10" spans="1:6" x14ac:dyDescent="0.3">
      <c r="A10" s="3" t="s">
        <v>2</v>
      </c>
    </row>
    <row r="11" spans="1:6" ht="15.45" customHeight="1" x14ac:dyDescent="0.3">
      <c r="A11" s="34" t="s">
        <v>156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12645678</v>
      </c>
      <c r="C14" s="19">
        <v>126720</v>
      </c>
    </row>
    <row r="15" spans="1:6" x14ac:dyDescent="0.3">
      <c r="A15" s="15" t="s">
        <v>27</v>
      </c>
      <c r="B15" s="18">
        <v>1276016</v>
      </c>
      <c r="C15" s="19">
        <v>10573</v>
      </c>
    </row>
    <row r="16" spans="1:6" x14ac:dyDescent="0.3">
      <c r="A16" s="15" t="s">
        <v>24</v>
      </c>
      <c r="B16" s="18">
        <v>13921694</v>
      </c>
      <c r="C16" s="19">
        <v>137293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44491278.579999998</v>
      </c>
      <c r="C19" s="10">
        <v>13385919.380000001</v>
      </c>
      <c r="D19" s="10">
        <v>57877197.960000001</v>
      </c>
      <c r="E19" s="10">
        <v>-1194875.44</v>
      </c>
      <c r="F19" s="10">
        <v>43296403.140000001</v>
      </c>
      <c r="G19" s="13">
        <v>56682322.520000003</v>
      </c>
    </row>
    <row r="20" spans="1:7" x14ac:dyDescent="0.3">
      <c r="A20" s="15" t="s">
        <v>27</v>
      </c>
      <c r="B20" s="10">
        <v>4128757.74</v>
      </c>
      <c r="C20" s="10">
        <v>0</v>
      </c>
      <c r="D20" s="10">
        <v>4128757.74</v>
      </c>
      <c r="E20" s="10">
        <v>-204712.72</v>
      </c>
      <c r="F20" s="10">
        <v>3924045.02</v>
      </c>
      <c r="G20" s="13">
        <v>3924045.02</v>
      </c>
    </row>
    <row r="21" spans="1:7" x14ac:dyDescent="0.3">
      <c r="A21" s="15" t="s">
        <v>24</v>
      </c>
      <c r="B21" s="10">
        <v>48620036.32</v>
      </c>
      <c r="C21" s="10">
        <v>13385919.380000001</v>
      </c>
      <c r="D21" s="10">
        <v>62005955.700000003</v>
      </c>
      <c r="E21" s="10">
        <v>-1399588.16</v>
      </c>
      <c r="F21" s="10">
        <v>47220448.159999996</v>
      </c>
      <c r="G21" s="13">
        <v>60606367.539999999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36228</v>
      </c>
      <c r="C26" s="13">
        <v>43296403.140000001</v>
      </c>
    </row>
    <row r="27" spans="1:7" x14ac:dyDescent="0.3">
      <c r="A27" s="15" t="s">
        <v>27</v>
      </c>
      <c r="B27" s="18">
        <v>1478</v>
      </c>
      <c r="C27" s="13">
        <v>3924045.02</v>
      </c>
    </row>
    <row r="28" spans="1:7" x14ac:dyDescent="0.3">
      <c r="A28" s="15" t="s">
        <v>24</v>
      </c>
      <c r="B28" s="18">
        <v>37706</v>
      </c>
      <c r="C28" s="13">
        <v>47220448.159999996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4.3999999999999997E-2</v>
      </c>
    </row>
    <row r="31" spans="1:7" x14ac:dyDescent="0.3">
      <c r="A31" s="15" t="s">
        <v>27</v>
      </c>
      <c r="B31" s="22">
        <v>4.4770000000000001E-3</v>
      </c>
    </row>
    <row r="32" spans="1:7" x14ac:dyDescent="0.3">
      <c r="A32" s="15" t="s">
        <v>24</v>
      </c>
      <c r="B32" s="22">
        <v>2.53806E-2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127583</v>
      </c>
      <c r="C35" s="13">
        <v>56682322.520000003</v>
      </c>
    </row>
    <row r="36" spans="1:3" x14ac:dyDescent="0.3">
      <c r="A36" s="15" t="s">
        <v>27</v>
      </c>
      <c r="B36" s="18">
        <v>0</v>
      </c>
      <c r="C36" s="13">
        <v>3924045.02</v>
      </c>
    </row>
    <row r="37" spans="1:3" x14ac:dyDescent="0.3">
      <c r="A37" s="15" t="s">
        <v>24</v>
      </c>
      <c r="B37" s="18">
        <v>127583</v>
      </c>
      <c r="C37" s="32">
        <v>60606367.539999999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5.7603399999999999E-2</v>
      </c>
    </row>
    <row r="40" spans="1:3" x14ac:dyDescent="0.3">
      <c r="A40" s="15" t="s">
        <v>27</v>
      </c>
      <c r="B40" s="22">
        <v>4.4770000000000001E-3</v>
      </c>
    </row>
    <row r="41" spans="1:3" x14ac:dyDescent="0.3">
      <c r="A41" s="15" t="s">
        <v>24</v>
      </c>
      <c r="B41" s="22">
        <v>3.2575399999999997E-2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43665-BD8A-4499-BE93-CFEB0E57F187}">
  <dimension ref="A1:G45"/>
  <sheetViews>
    <sheetView topLeftCell="A3" workbookViewId="0">
      <selection activeCell="B7" sqref="B7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103</v>
      </c>
    </row>
    <row r="5" spans="1:6" x14ac:dyDescent="0.3">
      <c r="A5" s="33" t="s">
        <v>2</v>
      </c>
      <c r="D5" s="4" t="s">
        <v>33</v>
      </c>
      <c r="F5" s="5" t="s">
        <v>104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105</v>
      </c>
    </row>
    <row r="10" spans="1:6" x14ac:dyDescent="0.3">
      <c r="A10" s="3" t="s">
        <v>2</v>
      </c>
    </row>
    <row r="11" spans="1:6" ht="15.45" customHeight="1" x14ac:dyDescent="0.3">
      <c r="A11" s="34" t="s">
        <v>156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12558664</v>
      </c>
      <c r="C14" s="19">
        <v>121891</v>
      </c>
    </row>
    <row r="15" spans="1:6" x14ac:dyDescent="0.3">
      <c r="A15" s="15" t="s">
        <v>27</v>
      </c>
      <c r="B15" s="18">
        <v>1271431</v>
      </c>
      <c r="C15" s="19">
        <v>8694</v>
      </c>
    </row>
    <row r="16" spans="1:6" x14ac:dyDescent="0.3">
      <c r="A16" s="15" t="s">
        <v>24</v>
      </c>
      <c r="B16" s="18">
        <v>13830095</v>
      </c>
      <c r="C16" s="19">
        <v>130585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9658622.0399999991</v>
      </c>
      <c r="C19" s="10">
        <v>5944129.5300000003</v>
      </c>
      <c r="D19" s="10">
        <v>15602751.57</v>
      </c>
      <c r="E19" s="10">
        <v>-1196733.57</v>
      </c>
      <c r="F19" s="10">
        <v>8461888.4700000007</v>
      </c>
      <c r="G19" s="13">
        <v>14406018</v>
      </c>
    </row>
    <row r="20" spans="1:7" x14ac:dyDescent="0.3">
      <c r="A20" s="15" t="s">
        <v>27</v>
      </c>
      <c r="B20" s="10">
        <v>4243320.28</v>
      </c>
      <c r="C20" s="10">
        <v>0</v>
      </c>
      <c r="D20" s="10">
        <v>4243320.28</v>
      </c>
      <c r="E20" s="10">
        <v>-1817533.04</v>
      </c>
      <c r="F20" s="10">
        <v>2425787.2400000002</v>
      </c>
      <c r="G20" s="13">
        <v>2425787.2400000002</v>
      </c>
    </row>
    <row r="21" spans="1:7" x14ac:dyDescent="0.3">
      <c r="A21" s="15" t="s">
        <v>24</v>
      </c>
      <c r="B21" s="10">
        <v>13901942.32</v>
      </c>
      <c r="C21" s="10">
        <v>5944129.5300000003</v>
      </c>
      <c r="D21" s="10">
        <v>19846071.850000001</v>
      </c>
      <c r="E21" s="10">
        <v>-3014266.61</v>
      </c>
      <c r="F21" s="10">
        <v>10887675.710000001</v>
      </c>
      <c r="G21" s="13">
        <v>16831805.239999998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19011</v>
      </c>
      <c r="C26" s="13">
        <v>8461888.4700000007</v>
      </c>
    </row>
    <row r="27" spans="1:7" x14ac:dyDescent="0.3">
      <c r="A27" s="15" t="s">
        <v>27</v>
      </c>
      <c r="B27" s="18">
        <v>961</v>
      </c>
      <c r="C27" s="13">
        <v>2425787.2400000002</v>
      </c>
    </row>
    <row r="28" spans="1:7" x14ac:dyDescent="0.3">
      <c r="A28" s="15" t="s">
        <v>24</v>
      </c>
      <c r="B28" s="18">
        <v>19972</v>
      </c>
      <c r="C28" s="13">
        <v>10887675.710000001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6.5487000000000002E-3</v>
      </c>
    </row>
    <row r="31" spans="1:7" x14ac:dyDescent="0.3">
      <c r="A31" s="15" t="s">
        <v>27</v>
      </c>
      <c r="B31" s="22">
        <v>2.7954999999999998E-3</v>
      </c>
    </row>
    <row r="32" spans="1:7" x14ac:dyDescent="0.3">
      <c r="A32" s="15" t="s">
        <v>24</v>
      </c>
      <c r="B32" s="22">
        <v>5.0409000000000001E-3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76040</v>
      </c>
      <c r="C35" s="13">
        <v>14406018</v>
      </c>
    </row>
    <row r="36" spans="1:3" x14ac:dyDescent="0.3">
      <c r="A36" s="15" t="s">
        <v>27</v>
      </c>
      <c r="B36" s="18">
        <v>0</v>
      </c>
      <c r="C36" s="13">
        <v>2425787.2400000002</v>
      </c>
    </row>
    <row r="37" spans="1:3" x14ac:dyDescent="0.3">
      <c r="A37" s="15" t="s">
        <v>24</v>
      </c>
      <c r="B37" s="18">
        <v>76040</v>
      </c>
      <c r="C37" s="32">
        <v>16831805.239999998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1.11489E-2</v>
      </c>
    </row>
    <row r="40" spans="1:3" x14ac:dyDescent="0.3">
      <c r="A40" s="15" t="s">
        <v>27</v>
      </c>
      <c r="B40" s="22">
        <v>2.7954999999999998E-3</v>
      </c>
    </row>
    <row r="41" spans="1:3" x14ac:dyDescent="0.3">
      <c r="A41" s="15" t="s">
        <v>24</v>
      </c>
      <c r="B41" s="22">
        <v>7.7929000000000002E-3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70F32-A1B0-4870-9553-D4FCD565735C}">
  <dimension ref="A1:F33"/>
  <sheetViews>
    <sheetView showGridLines="0" workbookViewId="0">
      <selection activeCell="D6" sqref="D6:E8"/>
    </sheetView>
  </sheetViews>
  <sheetFormatPr defaultRowHeight="14.4" x14ac:dyDescent="0.3"/>
  <cols>
    <col min="1" max="1" width="45.77734375" customWidth="1"/>
    <col min="2" max="2" width="14" customWidth="1"/>
    <col min="3" max="3" width="5.2187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95</v>
      </c>
    </row>
    <row r="5" spans="1:6" x14ac:dyDescent="0.3">
      <c r="A5" s="33" t="s">
        <v>2</v>
      </c>
      <c r="D5" s="4" t="s">
        <v>3</v>
      </c>
      <c r="F5" s="5" t="s">
        <v>96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97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378587632.00999999</v>
      </c>
      <c r="C12" s="11" t="s">
        <v>98</v>
      </c>
    </row>
    <row r="13" spans="1:6" x14ac:dyDescent="0.3">
      <c r="A13" s="9" t="s">
        <v>11</v>
      </c>
      <c r="B13" s="10">
        <v>692641093.38999999</v>
      </c>
      <c r="C13" s="11" t="s">
        <v>99</v>
      </c>
    </row>
    <row r="14" spans="1:6" x14ac:dyDescent="0.3">
      <c r="A14" s="9" t="s">
        <v>13</v>
      </c>
      <c r="B14" s="10">
        <v>1071228725.4</v>
      </c>
      <c r="C14" s="11" t="s">
        <v>55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487140459.81</v>
      </c>
      <c r="C16" s="11" t="s">
        <v>100</v>
      </c>
    </row>
    <row r="17" spans="1:3" x14ac:dyDescent="0.3">
      <c r="A17" s="9" t="s">
        <v>11</v>
      </c>
      <c r="B17" s="10">
        <v>276597624.04000002</v>
      </c>
      <c r="C17" s="11" t="s">
        <v>84</v>
      </c>
    </row>
    <row r="18" spans="1:3" x14ac:dyDescent="0.3">
      <c r="A18" s="9" t="s">
        <v>18</v>
      </c>
      <c r="B18" s="10">
        <v>763738083.85000002</v>
      </c>
      <c r="C18" s="11" t="s">
        <v>52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0</v>
      </c>
      <c r="C20" s="11" t="s">
        <v>21</v>
      </c>
    </row>
    <row r="21" spans="1:3" x14ac:dyDescent="0.3">
      <c r="A21" s="9" t="s">
        <v>11</v>
      </c>
      <c r="B21" s="10">
        <v>229.42</v>
      </c>
      <c r="C21" s="11" t="s">
        <v>22</v>
      </c>
    </row>
    <row r="22" spans="1:3" x14ac:dyDescent="0.3">
      <c r="A22" s="9" t="s">
        <v>23</v>
      </c>
      <c r="B22" s="10">
        <v>229.42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1834967038.6700001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971777352.95000005</v>
      </c>
      <c r="C26" s="11" t="s">
        <v>101</v>
      </c>
    </row>
    <row r="27" spans="1:3" x14ac:dyDescent="0.3">
      <c r="A27" s="9" t="s">
        <v>27</v>
      </c>
      <c r="B27" s="10">
        <v>352023674.91000003</v>
      </c>
      <c r="C27" s="11" t="s">
        <v>14</v>
      </c>
    </row>
    <row r="28" spans="1:3" x14ac:dyDescent="0.3">
      <c r="A28" s="9" t="s">
        <v>20</v>
      </c>
      <c r="B28" s="10">
        <v>0</v>
      </c>
      <c r="C28" s="11" t="s">
        <v>21</v>
      </c>
    </row>
    <row r="29" spans="1:3" x14ac:dyDescent="0.3">
      <c r="A29" s="15" t="s">
        <v>24</v>
      </c>
      <c r="B29" s="10">
        <v>1323801027.8599999</v>
      </c>
      <c r="C29" s="11" t="s">
        <v>102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9B114-747A-43D1-857D-294495A281E8}">
  <dimension ref="A1:G45"/>
  <sheetViews>
    <sheetView showGridLines="0" workbookViewId="0">
      <selection activeCell="B9" sqref="B9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95</v>
      </c>
    </row>
    <row r="5" spans="1:6" x14ac:dyDescent="0.3">
      <c r="A5" s="33" t="s">
        <v>2</v>
      </c>
      <c r="D5" s="4" t="s">
        <v>33</v>
      </c>
      <c r="F5" s="5" t="s">
        <v>96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97</v>
      </c>
    </row>
    <row r="10" spans="1:6" x14ac:dyDescent="0.3">
      <c r="A10" s="3" t="s">
        <v>2</v>
      </c>
    </row>
    <row r="11" spans="1:6" ht="15.45" customHeight="1" x14ac:dyDescent="0.3">
      <c r="A11" s="34" t="s">
        <v>156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11319013</v>
      </c>
      <c r="C14" s="19">
        <v>121153</v>
      </c>
    </row>
    <row r="15" spans="1:6" x14ac:dyDescent="0.3">
      <c r="A15" s="15" t="s">
        <v>27</v>
      </c>
      <c r="B15" s="18">
        <v>1147884</v>
      </c>
      <c r="C15" s="19">
        <v>8604</v>
      </c>
    </row>
    <row r="16" spans="1:6" x14ac:dyDescent="0.3">
      <c r="A16" s="15" t="s">
        <v>24</v>
      </c>
      <c r="B16" s="18">
        <v>12466897</v>
      </c>
      <c r="C16" s="19">
        <v>129757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11032964.449999999</v>
      </c>
      <c r="C19" s="10">
        <v>4854471.4400000004</v>
      </c>
      <c r="D19" s="10">
        <v>15887435.890000001</v>
      </c>
      <c r="E19" s="10">
        <v>-741659.52</v>
      </c>
      <c r="F19" s="10">
        <v>10291304.93</v>
      </c>
      <c r="G19" s="13">
        <v>15145776.369999999</v>
      </c>
    </row>
    <row r="20" spans="1:7" x14ac:dyDescent="0.3">
      <c r="A20" s="15" t="s">
        <v>27</v>
      </c>
      <c r="B20" s="10">
        <v>4627612.1100000003</v>
      </c>
      <c r="C20" s="10">
        <v>0</v>
      </c>
      <c r="D20" s="10">
        <v>4627612.1100000003</v>
      </c>
      <c r="E20" s="10">
        <v>-235793.75</v>
      </c>
      <c r="F20" s="10">
        <v>4391818.3600000003</v>
      </c>
      <c r="G20" s="13">
        <v>4391818.3600000003</v>
      </c>
    </row>
    <row r="21" spans="1:7" x14ac:dyDescent="0.3">
      <c r="A21" s="15" t="s">
        <v>24</v>
      </c>
      <c r="B21" s="10">
        <v>15660576.560000001</v>
      </c>
      <c r="C21" s="10">
        <v>4854471.4400000004</v>
      </c>
      <c r="D21" s="10">
        <v>20515048</v>
      </c>
      <c r="E21" s="10">
        <v>-977453.27</v>
      </c>
      <c r="F21" s="10">
        <v>14683123.289999999</v>
      </c>
      <c r="G21" s="13">
        <v>19537594.73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19991</v>
      </c>
      <c r="C26" s="13">
        <v>10291304.93</v>
      </c>
    </row>
    <row r="27" spans="1:7" x14ac:dyDescent="0.3">
      <c r="A27" s="15" t="s">
        <v>27</v>
      </c>
      <c r="B27" s="18">
        <v>1481</v>
      </c>
      <c r="C27" s="13">
        <v>4391818.3600000003</v>
      </c>
    </row>
    <row r="28" spans="1:7" x14ac:dyDescent="0.3">
      <c r="A28" s="15" t="s">
        <v>24</v>
      </c>
      <c r="B28" s="18">
        <v>21472</v>
      </c>
      <c r="C28" s="13">
        <v>14683123.289999999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9.6069999999999992E-3</v>
      </c>
    </row>
    <row r="31" spans="1:7" x14ac:dyDescent="0.3">
      <c r="A31" s="15" t="s">
        <v>27</v>
      </c>
      <c r="B31" s="22">
        <v>5.7504000000000001E-3</v>
      </c>
    </row>
    <row r="32" spans="1:7" x14ac:dyDescent="0.3">
      <c r="A32" s="15" t="s">
        <v>24</v>
      </c>
      <c r="B32" s="22">
        <v>8.0017999999999999E-3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67094</v>
      </c>
      <c r="C35" s="13">
        <v>15145776.369999999</v>
      </c>
    </row>
    <row r="36" spans="1:3" x14ac:dyDescent="0.3">
      <c r="A36" s="15" t="s">
        <v>27</v>
      </c>
      <c r="B36" s="18">
        <v>0</v>
      </c>
      <c r="C36" s="13">
        <v>4391818.3600000003</v>
      </c>
    </row>
    <row r="37" spans="1:3" x14ac:dyDescent="0.3">
      <c r="A37" s="15" t="s">
        <v>24</v>
      </c>
      <c r="B37" s="18">
        <v>67094</v>
      </c>
      <c r="C37" s="32">
        <v>19537594.73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1.4138700000000001E-2</v>
      </c>
    </row>
    <row r="40" spans="1:3" x14ac:dyDescent="0.3">
      <c r="A40" s="15" t="s">
        <v>27</v>
      </c>
      <c r="B40" s="22">
        <v>5.7504000000000001E-3</v>
      </c>
    </row>
    <row r="41" spans="1:3" x14ac:dyDescent="0.3">
      <c r="A41" s="15" t="s">
        <v>24</v>
      </c>
      <c r="B41" s="22">
        <v>1.06474E-2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9F97D-BBD2-4D59-8718-A6EA26E90475}">
  <dimension ref="A1:F33"/>
  <sheetViews>
    <sheetView showGridLines="0" workbookViewId="0">
      <selection activeCell="D6" sqref="D6:E8"/>
    </sheetView>
  </sheetViews>
  <sheetFormatPr defaultRowHeight="14.4" x14ac:dyDescent="0.3"/>
  <cols>
    <col min="1" max="1" width="45.77734375" customWidth="1"/>
    <col min="2" max="2" width="14" customWidth="1"/>
    <col min="3" max="3" width="5.2187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87</v>
      </c>
    </row>
    <row r="5" spans="1:6" x14ac:dyDescent="0.3">
      <c r="A5" s="33" t="s">
        <v>2</v>
      </c>
      <c r="D5" s="4" t="s">
        <v>3</v>
      </c>
      <c r="F5" s="5" t="s">
        <v>88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89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366358309.81999999</v>
      </c>
      <c r="C12" s="11" t="s">
        <v>14</v>
      </c>
    </row>
    <row r="13" spans="1:6" x14ac:dyDescent="0.3">
      <c r="A13" s="9" t="s">
        <v>11</v>
      </c>
      <c r="B13" s="10">
        <v>533203902.82999998</v>
      </c>
      <c r="C13" s="11" t="s">
        <v>19</v>
      </c>
    </row>
    <row r="14" spans="1:6" x14ac:dyDescent="0.3">
      <c r="A14" s="9" t="s">
        <v>13</v>
      </c>
      <c r="B14" s="10">
        <v>899562212.64999998</v>
      </c>
      <c r="C14" s="11" t="s">
        <v>90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613347757.95000005</v>
      </c>
      <c r="C16" s="11" t="s">
        <v>91</v>
      </c>
    </row>
    <row r="17" spans="1:3" x14ac:dyDescent="0.3">
      <c r="A17" s="9" t="s">
        <v>11</v>
      </c>
      <c r="B17" s="10">
        <v>301878095.81</v>
      </c>
      <c r="C17" s="11" t="s">
        <v>92</v>
      </c>
    </row>
    <row r="18" spans="1:3" x14ac:dyDescent="0.3">
      <c r="A18" s="9" t="s">
        <v>18</v>
      </c>
      <c r="B18" s="10">
        <v>915225853.75999999</v>
      </c>
      <c r="C18" s="11" t="s">
        <v>90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0</v>
      </c>
      <c r="C20" s="11" t="s">
        <v>21</v>
      </c>
    </row>
    <row r="21" spans="1:3" x14ac:dyDescent="0.3">
      <c r="A21" s="9" t="s">
        <v>11</v>
      </c>
      <c r="B21" s="10">
        <v>487.01</v>
      </c>
      <c r="C21" s="11" t="s">
        <v>22</v>
      </c>
    </row>
    <row r="22" spans="1:3" x14ac:dyDescent="0.3">
      <c r="A22" s="9" t="s">
        <v>23</v>
      </c>
      <c r="B22" s="10">
        <v>487.01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1814788553.4200001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967997115.61000001</v>
      </c>
      <c r="C26" s="11" t="s">
        <v>93</v>
      </c>
    </row>
    <row r="27" spans="1:3" x14ac:dyDescent="0.3">
      <c r="A27" s="9" t="s">
        <v>27</v>
      </c>
      <c r="B27" s="10">
        <v>329417680.47000003</v>
      </c>
      <c r="C27" s="11" t="s">
        <v>72</v>
      </c>
    </row>
    <row r="28" spans="1:3" x14ac:dyDescent="0.3">
      <c r="A28" s="9" t="s">
        <v>20</v>
      </c>
      <c r="B28" s="10">
        <v>0</v>
      </c>
      <c r="C28" s="11" t="s">
        <v>21</v>
      </c>
    </row>
    <row r="29" spans="1:3" x14ac:dyDescent="0.3">
      <c r="A29" s="15" t="s">
        <v>24</v>
      </c>
      <c r="B29" s="10">
        <v>1297414796.0799999</v>
      </c>
      <c r="C29" s="11" t="s">
        <v>94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2F8F0-EC4F-4571-9DFF-C62FF2C20150}">
  <dimension ref="A1:G45"/>
  <sheetViews>
    <sheetView showGridLines="0" workbookViewId="0">
      <selection activeCell="B8" sqref="B8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87</v>
      </c>
    </row>
    <row r="5" spans="1:6" x14ac:dyDescent="0.3">
      <c r="A5" s="33" t="s">
        <v>2</v>
      </c>
      <c r="D5" s="4" t="s">
        <v>33</v>
      </c>
      <c r="F5" s="5" t="s">
        <v>88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89</v>
      </c>
    </row>
    <row r="10" spans="1:6" x14ac:dyDescent="0.3">
      <c r="A10" s="3" t="s">
        <v>2</v>
      </c>
    </row>
    <row r="11" spans="1:6" ht="15.45" customHeight="1" x14ac:dyDescent="0.3">
      <c r="A11" s="34" t="s">
        <v>156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12606808</v>
      </c>
      <c r="C14" s="19">
        <v>143165</v>
      </c>
    </row>
    <row r="15" spans="1:6" x14ac:dyDescent="0.3">
      <c r="A15" s="15" t="s">
        <v>27</v>
      </c>
      <c r="B15" s="18">
        <v>1277164</v>
      </c>
      <c r="C15" s="19">
        <v>9766</v>
      </c>
    </row>
    <row r="16" spans="1:6" x14ac:dyDescent="0.3">
      <c r="A16" s="15" t="s">
        <v>24</v>
      </c>
      <c r="B16" s="18">
        <v>13883972</v>
      </c>
      <c r="C16" s="19">
        <v>152931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12082006.9</v>
      </c>
      <c r="C19" s="10">
        <v>6897734.3799999999</v>
      </c>
      <c r="D19" s="10">
        <v>18979741.280000001</v>
      </c>
      <c r="E19" s="10">
        <v>-1056227.92</v>
      </c>
      <c r="F19" s="10">
        <v>11025778.98</v>
      </c>
      <c r="G19" s="13">
        <v>17923513.359999999</v>
      </c>
    </row>
    <row r="20" spans="1:7" x14ac:dyDescent="0.3">
      <c r="A20" s="15" t="s">
        <v>27</v>
      </c>
      <c r="B20" s="10">
        <v>5733279</v>
      </c>
      <c r="C20" s="10">
        <v>0</v>
      </c>
      <c r="D20" s="10">
        <v>5733279</v>
      </c>
      <c r="E20" s="10">
        <v>-135667.85</v>
      </c>
      <c r="F20" s="10">
        <v>5597611.1500000004</v>
      </c>
      <c r="G20" s="13">
        <v>5597611.1500000004</v>
      </c>
    </row>
    <row r="21" spans="1:7" x14ac:dyDescent="0.3">
      <c r="A21" s="15" t="s">
        <v>24</v>
      </c>
      <c r="B21" s="10">
        <v>17815285.899999999</v>
      </c>
      <c r="C21" s="10">
        <v>6897734.3799999999</v>
      </c>
      <c r="D21" s="10">
        <v>24713020.280000001</v>
      </c>
      <c r="E21" s="10">
        <v>-1191895.77</v>
      </c>
      <c r="F21" s="10">
        <v>16623390.130000001</v>
      </c>
      <c r="G21" s="13">
        <v>23521124.510000002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23054</v>
      </c>
      <c r="C26" s="13">
        <v>11025778.98</v>
      </c>
    </row>
    <row r="27" spans="1:7" x14ac:dyDescent="0.3">
      <c r="A27" s="15" t="s">
        <v>27</v>
      </c>
      <c r="B27" s="18">
        <v>1329</v>
      </c>
      <c r="C27" s="13">
        <v>5597611.1500000004</v>
      </c>
    </row>
    <row r="28" spans="1:7" x14ac:dyDescent="0.3">
      <c r="A28" s="15" t="s">
        <v>24</v>
      </c>
      <c r="B28" s="18">
        <v>24383</v>
      </c>
      <c r="C28" s="13">
        <v>16623390.130000001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1.22568E-2</v>
      </c>
    </row>
    <row r="31" spans="1:7" x14ac:dyDescent="0.3">
      <c r="A31" s="15" t="s">
        <v>27</v>
      </c>
      <c r="B31" s="22">
        <v>6.1161000000000002E-3</v>
      </c>
    </row>
    <row r="32" spans="1:7" x14ac:dyDescent="0.3">
      <c r="A32" s="15" t="s">
        <v>24</v>
      </c>
      <c r="B32" s="22">
        <v>9.1599999999999997E-3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87925</v>
      </c>
      <c r="C35" s="13">
        <v>17923513.359999999</v>
      </c>
    </row>
    <row r="36" spans="1:3" x14ac:dyDescent="0.3">
      <c r="A36" s="15" t="s">
        <v>27</v>
      </c>
      <c r="B36" s="18">
        <v>0</v>
      </c>
      <c r="C36" s="13">
        <v>5597611.1500000004</v>
      </c>
    </row>
    <row r="37" spans="1:3" x14ac:dyDescent="0.3">
      <c r="A37" s="15" t="s">
        <v>24</v>
      </c>
      <c r="B37" s="18">
        <v>87925</v>
      </c>
      <c r="C37" s="32">
        <v>23521124.510000002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1.99247E-2</v>
      </c>
    </row>
    <row r="40" spans="1:3" x14ac:dyDescent="0.3">
      <c r="A40" s="15" t="s">
        <v>27</v>
      </c>
      <c r="B40" s="22">
        <v>6.1161000000000002E-3</v>
      </c>
    </row>
    <row r="41" spans="1:3" x14ac:dyDescent="0.3">
      <c r="A41" s="15" t="s">
        <v>24</v>
      </c>
      <c r="B41" s="22">
        <v>1.29608E-2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C186C-C01D-4837-9EBB-07CEC069933E}">
  <sheetPr codeName="Sheet9"/>
  <dimension ref="A1:F33"/>
  <sheetViews>
    <sheetView showGridLines="0" workbookViewId="0">
      <selection activeCell="D6" sqref="D6:E8"/>
    </sheetView>
  </sheetViews>
  <sheetFormatPr defaultRowHeight="14.4" x14ac:dyDescent="0.3"/>
  <cols>
    <col min="1" max="1" width="45.77734375" customWidth="1"/>
    <col min="2" max="2" width="14" customWidth="1"/>
    <col min="3" max="3" width="5.21875" customWidth="1"/>
    <col min="4" max="4" width="36" customWidth="1"/>
    <col min="5" max="5" width="0.88671875" customWidth="1"/>
    <col min="6" max="6" width="36.109375" customWidth="1"/>
    <col min="7" max="7" width="0.8867187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76</v>
      </c>
    </row>
    <row r="5" spans="1:6" x14ac:dyDescent="0.3">
      <c r="A5" s="33" t="s">
        <v>2</v>
      </c>
      <c r="D5" s="4" t="s">
        <v>3</v>
      </c>
      <c r="F5" s="5" t="s">
        <v>77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78</v>
      </c>
    </row>
    <row r="10" spans="1:6" x14ac:dyDescent="0.3">
      <c r="A10" s="3" t="s">
        <v>2</v>
      </c>
    </row>
    <row r="11" spans="1:6" x14ac:dyDescent="0.3">
      <c r="A11" s="8" t="s">
        <v>8</v>
      </c>
    </row>
    <row r="12" spans="1:6" x14ac:dyDescent="0.3">
      <c r="A12" s="9" t="s">
        <v>9</v>
      </c>
      <c r="B12" s="10">
        <v>448275187.42000002</v>
      </c>
      <c r="C12" s="11" t="s">
        <v>79</v>
      </c>
    </row>
    <row r="13" spans="1:6" x14ac:dyDescent="0.3">
      <c r="A13" s="9" t="s">
        <v>11</v>
      </c>
      <c r="B13" s="10">
        <v>383734733.85000002</v>
      </c>
      <c r="C13" s="11" t="s">
        <v>80</v>
      </c>
    </row>
    <row r="14" spans="1:6" x14ac:dyDescent="0.3">
      <c r="A14" s="9" t="s">
        <v>13</v>
      </c>
      <c r="B14" s="10">
        <v>832009921.26999998</v>
      </c>
      <c r="C14" s="11" t="s">
        <v>79</v>
      </c>
    </row>
    <row r="15" spans="1:6" x14ac:dyDescent="0.3">
      <c r="A15" s="8" t="s">
        <v>15</v>
      </c>
    </row>
    <row r="16" spans="1:6" x14ac:dyDescent="0.3">
      <c r="A16" s="9" t="s">
        <v>9</v>
      </c>
      <c r="B16" s="10">
        <v>500907201.80000001</v>
      </c>
      <c r="C16" s="11" t="s">
        <v>81</v>
      </c>
    </row>
    <row r="17" spans="1:3" x14ac:dyDescent="0.3">
      <c r="A17" s="9" t="s">
        <v>11</v>
      </c>
      <c r="B17" s="10">
        <v>215801693.66999999</v>
      </c>
      <c r="C17" s="11" t="s">
        <v>82</v>
      </c>
    </row>
    <row r="18" spans="1:3" x14ac:dyDescent="0.3">
      <c r="A18" s="9" t="s">
        <v>18</v>
      </c>
      <c r="B18" s="10">
        <v>716708895.47000003</v>
      </c>
      <c r="C18" s="11" t="s">
        <v>80</v>
      </c>
    </row>
    <row r="19" spans="1:3" x14ac:dyDescent="0.3">
      <c r="A19" s="8" t="s">
        <v>20</v>
      </c>
    </row>
    <row r="20" spans="1:3" x14ac:dyDescent="0.3">
      <c r="A20" s="9" t="s">
        <v>9</v>
      </c>
      <c r="B20" s="10">
        <v>0</v>
      </c>
      <c r="C20" s="11" t="s">
        <v>21</v>
      </c>
    </row>
    <row r="21" spans="1:3" x14ac:dyDescent="0.3">
      <c r="A21" s="9" t="s">
        <v>11</v>
      </c>
      <c r="B21" s="10">
        <v>378.99</v>
      </c>
      <c r="C21" s="11" t="s">
        <v>22</v>
      </c>
    </row>
    <row r="22" spans="1:3" x14ac:dyDescent="0.3">
      <c r="A22" s="9" t="s">
        <v>23</v>
      </c>
      <c r="B22" s="10">
        <v>378.99</v>
      </c>
      <c r="C22" s="11" t="s">
        <v>21</v>
      </c>
    </row>
    <row r="23" spans="1:3" x14ac:dyDescent="0.3">
      <c r="A23" s="3" t="s">
        <v>2</v>
      </c>
    </row>
    <row r="24" spans="1:3" ht="17.7" customHeight="1" x14ac:dyDescent="0.3">
      <c r="A24" s="12" t="s">
        <v>24</v>
      </c>
      <c r="B24" s="32">
        <v>1548719195.73</v>
      </c>
    </row>
    <row r="25" spans="1:3" x14ac:dyDescent="0.3">
      <c r="A25" s="14" t="s">
        <v>25</v>
      </c>
    </row>
    <row r="26" spans="1:3" x14ac:dyDescent="0.3">
      <c r="A26" s="9" t="s">
        <v>8</v>
      </c>
      <c r="B26" s="10">
        <v>1081563063.6800001</v>
      </c>
      <c r="C26" s="11" t="s">
        <v>83</v>
      </c>
    </row>
    <row r="27" spans="1:3" x14ac:dyDescent="0.3">
      <c r="A27" s="9" t="s">
        <v>27</v>
      </c>
      <c r="B27" s="10">
        <v>324925260.25999999</v>
      </c>
      <c r="C27" s="11" t="s">
        <v>84</v>
      </c>
    </row>
    <row r="28" spans="1:3" x14ac:dyDescent="0.3">
      <c r="A28" s="9" t="s">
        <v>20</v>
      </c>
      <c r="B28" s="10">
        <v>15.29</v>
      </c>
      <c r="C28" s="11" t="s">
        <v>85</v>
      </c>
    </row>
    <row r="29" spans="1:3" x14ac:dyDescent="0.3">
      <c r="A29" s="15" t="s">
        <v>24</v>
      </c>
      <c r="B29" s="10">
        <v>1406488339.23</v>
      </c>
      <c r="C29" s="11" t="s">
        <v>86</v>
      </c>
    </row>
    <row r="30" spans="1:3" x14ac:dyDescent="0.3">
      <c r="A30" s="3" t="s">
        <v>2</v>
      </c>
    </row>
    <row r="31" spans="1:3" ht="24" x14ac:dyDescent="0.3">
      <c r="A31" s="7" t="s">
        <v>30</v>
      </c>
    </row>
    <row r="32" spans="1:3" x14ac:dyDescent="0.3">
      <c r="A32" s="7" t="s">
        <v>31</v>
      </c>
    </row>
    <row r="33" spans="1:1" x14ac:dyDescent="0.3">
      <c r="A33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E701F-74AE-420F-AF58-E6DCE6837D6E}">
  <sheetPr codeName="Sheet10"/>
  <dimension ref="A1:G45"/>
  <sheetViews>
    <sheetView showGridLines="0" topLeftCell="A3" workbookViewId="0">
      <selection activeCell="D10" sqref="D10"/>
    </sheetView>
  </sheetViews>
  <sheetFormatPr defaultRowHeight="14.4" x14ac:dyDescent="0.3"/>
  <cols>
    <col min="1" max="1" width="45.77734375" customWidth="1"/>
    <col min="2" max="2" width="41.33203125" customWidth="1"/>
    <col min="3" max="3" width="33.88671875" customWidth="1"/>
    <col min="4" max="4" width="35.88671875" customWidth="1"/>
    <col min="5" max="5" width="19.109375" customWidth="1"/>
    <col min="6" max="6" width="36" customWidth="1"/>
    <col min="7" max="7" width="33.44140625" customWidth="1"/>
    <col min="8" max="8" width="0.77734375" customWidth="1"/>
  </cols>
  <sheetData>
    <row r="1" spans="1:6" ht="19.5" customHeight="1" x14ac:dyDescent="0.3">
      <c r="A1" s="1" t="s">
        <v>0</v>
      </c>
      <c r="B1" s="2" t="s">
        <v>76</v>
      </c>
    </row>
    <row r="5" spans="1:6" x14ac:dyDescent="0.3">
      <c r="A5" s="33" t="s">
        <v>2</v>
      </c>
      <c r="D5" s="4" t="s">
        <v>33</v>
      </c>
      <c r="F5" s="5" t="s">
        <v>77</v>
      </c>
    </row>
    <row r="6" spans="1:6" x14ac:dyDescent="0.3">
      <c r="A6" s="33"/>
      <c r="D6" s="3" t="s">
        <v>2</v>
      </c>
      <c r="E6" s="3"/>
      <c r="F6" s="5" t="s">
        <v>5</v>
      </c>
    </row>
    <row r="7" spans="1:6" x14ac:dyDescent="0.3">
      <c r="A7" s="33"/>
      <c r="D7" s="3"/>
      <c r="E7" s="3"/>
      <c r="F7" s="6" t="s">
        <v>6</v>
      </c>
    </row>
    <row r="8" spans="1:6" x14ac:dyDescent="0.3">
      <c r="D8" s="3"/>
      <c r="E8" s="3"/>
    </row>
    <row r="9" spans="1:6" ht="15.45" customHeight="1" x14ac:dyDescent="0.3">
      <c r="A9" s="7" t="s">
        <v>78</v>
      </c>
    </row>
    <row r="10" spans="1:6" x14ac:dyDescent="0.3">
      <c r="A10" s="3" t="s">
        <v>2</v>
      </c>
    </row>
    <row r="11" spans="1:6" ht="15.45" customHeight="1" x14ac:dyDescent="0.3">
      <c r="A11" s="34" t="s">
        <v>158</v>
      </c>
      <c r="B11" s="35" t="s">
        <v>157</v>
      </c>
    </row>
    <row r="12" spans="1:6" x14ac:dyDescent="0.3">
      <c r="A12" s="3" t="s">
        <v>2</v>
      </c>
    </row>
    <row r="13" spans="1:6" x14ac:dyDescent="0.3">
      <c r="A13" s="16"/>
      <c r="B13" s="17" t="s">
        <v>34</v>
      </c>
      <c r="C13" s="17" t="s">
        <v>35</v>
      </c>
    </row>
    <row r="14" spans="1:6" x14ac:dyDescent="0.3">
      <c r="A14" s="15" t="s">
        <v>8</v>
      </c>
      <c r="B14" s="18">
        <v>11593837</v>
      </c>
      <c r="C14" s="19">
        <v>126189</v>
      </c>
    </row>
    <row r="15" spans="1:6" x14ac:dyDescent="0.3">
      <c r="A15" s="15" t="s">
        <v>27</v>
      </c>
      <c r="B15" s="18">
        <v>1160516</v>
      </c>
      <c r="C15" s="19">
        <v>8760</v>
      </c>
    </row>
    <row r="16" spans="1:6" x14ac:dyDescent="0.3">
      <c r="A16" s="15" t="s">
        <v>24</v>
      </c>
      <c r="B16" s="18">
        <v>12754353</v>
      </c>
      <c r="C16" s="19">
        <v>134949</v>
      </c>
    </row>
    <row r="17" spans="1:7" x14ac:dyDescent="0.3">
      <c r="A17" s="20" t="s">
        <v>36</v>
      </c>
    </row>
    <row r="18" spans="1:7" x14ac:dyDescent="0.3">
      <c r="A18" s="16"/>
      <c r="B18" s="21" t="s">
        <v>37</v>
      </c>
      <c r="C18" s="21" t="s">
        <v>38</v>
      </c>
      <c r="D18" s="21" t="s">
        <v>39</v>
      </c>
      <c r="E18" s="21" t="s">
        <v>40</v>
      </c>
      <c r="F18" s="21" t="s">
        <v>41</v>
      </c>
      <c r="G18" s="21" t="s">
        <v>42</v>
      </c>
    </row>
    <row r="19" spans="1:7" x14ac:dyDescent="0.3">
      <c r="A19" s="15" t="s">
        <v>8</v>
      </c>
      <c r="B19" s="10">
        <v>9933323.6799999997</v>
      </c>
      <c r="C19" s="10">
        <v>6025762.4100000001</v>
      </c>
      <c r="D19" s="10">
        <v>15959086.09</v>
      </c>
      <c r="E19" s="10">
        <v>-1190288.49</v>
      </c>
      <c r="F19" s="10">
        <v>8743035.1899999995</v>
      </c>
      <c r="G19" s="13">
        <v>14768797.6</v>
      </c>
    </row>
    <row r="20" spans="1:7" x14ac:dyDescent="0.3">
      <c r="A20" s="15" t="s">
        <v>27</v>
      </c>
      <c r="B20" s="10">
        <v>5286497.53</v>
      </c>
      <c r="C20" s="10">
        <v>0</v>
      </c>
      <c r="D20" s="10">
        <v>5286497.53</v>
      </c>
      <c r="E20" s="10">
        <v>-107893.7</v>
      </c>
      <c r="F20" s="10">
        <v>5178603.83</v>
      </c>
      <c r="G20" s="13">
        <v>5178603.83</v>
      </c>
    </row>
    <row r="21" spans="1:7" x14ac:dyDescent="0.3">
      <c r="A21" s="15" t="s">
        <v>24</v>
      </c>
      <c r="B21" s="10">
        <v>15219821.210000001</v>
      </c>
      <c r="C21" s="10">
        <v>6025762.4100000001</v>
      </c>
      <c r="D21" s="10">
        <v>21245583.620000001</v>
      </c>
      <c r="E21" s="10">
        <v>-1298182.19</v>
      </c>
      <c r="F21" s="10">
        <v>13921639.02</v>
      </c>
      <c r="G21" s="13">
        <v>19947401.43</v>
      </c>
    </row>
    <row r="22" spans="1:7" x14ac:dyDescent="0.3">
      <c r="A22" s="3" t="s">
        <v>2</v>
      </c>
    </row>
    <row r="24" spans="1:7" x14ac:dyDescent="0.3">
      <c r="A24" s="3" t="s">
        <v>2</v>
      </c>
    </row>
    <row r="25" spans="1:7" x14ac:dyDescent="0.3">
      <c r="A25" s="16"/>
      <c r="B25" s="21" t="s">
        <v>43</v>
      </c>
      <c r="C25" s="21" t="s">
        <v>41</v>
      </c>
    </row>
    <row r="26" spans="1:7" x14ac:dyDescent="0.3">
      <c r="A26" s="15" t="s">
        <v>8</v>
      </c>
      <c r="B26" s="18">
        <v>17493</v>
      </c>
      <c r="C26" s="13">
        <v>8743035.1899999995</v>
      </c>
    </row>
    <row r="27" spans="1:7" x14ac:dyDescent="0.3">
      <c r="A27" s="15" t="s">
        <v>27</v>
      </c>
      <c r="B27" s="18">
        <v>1262</v>
      </c>
      <c r="C27" s="13">
        <v>5178603.83</v>
      </c>
    </row>
    <row r="28" spans="1:7" x14ac:dyDescent="0.3">
      <c r="A28" s="15" t="s">
        <v>24</v>
      </c>
      <c r="B28" s="18">
        <v>18755</v>
      </c>
      <c r="C28" s="13">
        <v>13921639.02</v>
      </c>
    </row>
    <row r="29" spans="1:7" x14ac:dyDescent="0.3">
      <c r="A29" s="14" t="s">
        <v>44</v>
      </c>
    </row>
    <row r="30" spans="1:7" x14ac:dyDescent="0.3">
      <c r="A30" s="15" t="s">
        <v>8</v>
      </c>
      <c r="B30" s="22">
        <v>1.05083E-2</v>
      </c>
    </row>
    <row r="31" spans="1:7" x14ac:dyDescent="0.3">
      <c r="A31" s="15" t="s">
        <v>27</v>
      </c>
      <c r="B31" s="22">
        <v>7.2255000000000002E-3</v>
      </c>
    </row>
    <row r="32" spans="1:7" x14ac:dyDescent="0.3">
      <c r="A32" s="15" t="s">
        <v>24</v>
      </c>
      <c r="B32" s="22">
        <v>8.9890999999999999E-3</v>
      </c>
    </row>
    <row r="33" spans="1:3" x14ac:dyDescent="0.3">
      <c r="A33" s="3" t="s">
        <v>2</v>
      </c>
    </row>
    <row r="34" spans="1:3" x14ac:dyDescent="0.3">
      <c r="A34" s="16"/>
      <c r="B34" s="21" t="s">
        <v>45</v>
      </c>
      <c r="C34" s="21" t="s">
        <v>42</v>
      </c>
    </row>
    <row r="35" spans="1:3" x14ac:dyDescent="0.3">
      <c r="A35" s="15" t="s">
        <v>8</v>
      </c>
      <c r="B35" s="18">
        <v>81573</v>
      </c>
      <c r="C35" s="13">
        <v>14768797.6</v>
      </c>
    </row>
    <row r="36" spans="1:3" x14ac:dyDescent="0.3">
      <c r="A36" s="15" t="s">
        <v>27</v>
      </c>
      <c r="B36" s="18">
        <v>0</v>
      </c>
      <c r="C36" s="13">
        <v>5178603.83</v>
      </c>
    </row>
    <row r="37" spans="1:3" x14ac:dyDescent="0.3">
      <c r="A37" s="15" t="s">
        <v>24</v>
      </c>
      <c r="B37" s="18">
        <v>81573</v>
      </c>
      <c r="C37" s="32">
        <v>19947401.43</v>
      </c>
    </row>
    <row r="38" spans="1:3" x14ac:dyDescent="0.3">
      <c r="A38" s="14" t="s">
        <v>46</v>
      </c>
    </row>
    <row r="39" spans="1:3" x14ac:dyDescent="0.3">
      <c r="A39" s="15" t="s">
        <v>8</v>
      </c>
      <c r="B39" s="22">
        <v>1.7750700000000001E-2</v>
      </c>
    </row>
    <row r="40" spans="1:3" x14ac:dyDescent="0.3">
      <c r="A40" s="15" t="s">
        <v>27</v>
      </c>
      <c r="B40" s="22">
        <v>7.2255000000000002E-3</v>
      </c>
    </row>
    <row r="41" spans="1:3" x14ac:dyDescent="0.3">
      <c r="A41" s="15" t="s">
        <v>24</v>
      </c>
      <c r="B41" s="22">
        <v>1.28799E-2</v>
      </c>
    </row>
    <row r="42" spans="1:3" x14ac:dyDescent="0.3">
      <c r="A42" s="3" t="s">
        <v>2</v>
      </c>
    </row>
    <row r="43" spans="1:3" ht="24" x14ac:dyDescent="0.3">
      <c r="A43" s="7" t="s">
        <v>30</v>
      </c>
    </row>
    <row r="44" spans="1:3" x14ac:dyDescent="0.3">
      <c r="A44" s="7" t="s">
        <v>31</v>
      </c>
    </row>
    <row r="45" spans="1:3" x14ac:dyDescent="0.3">
      <c r="A45" s="7" t="s">
        <v>32</v>
      </c>
    </row>
  </sheetData>
  <mergeCells count="1">
    <mergeCell ref="A5:A7"/>
  </mergeCells>
  <pageMargins left="0.7" right="0.7" top="0.75" bottom="0.75" header="0.3" footer="0.3"/>
  <pageSetup orientation="portrait" r:id="rId1"/>
  <headerFooter>
    <oddHeader>&amp;R&amp;9FERC-TO21-IR-CPUC-PGE-COS-02-AU.14_Atch01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b06c99b3-cd83-43e5-b4c1-d62f316c1e37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A913FF-BFB2-4BB7-98F1-13488AB8C851}">
  <ds:schemaRefs>
    <ds:schemaRef ds:uri="df0cdfa5-cd7b-41c7-9812-9cdb98f3b1e8"/>
    <ds:schemaRef ds:uri="97e57212-3e02-407f-8b2d-05f7d7f19b15"/>
    <ds:schemaRef ds:uri="b095f0c1-5f23-4844-b130-47bac23e1c4a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7839344-F20B-40CA-8BB7-A398EDB0E6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25B95E-9701-42ED-B3FA-CA6CC348D56D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CA8BAB9B-795B-45D7-97CF-412FBB2159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Summary 2023</vt:lpstr>
      <vt:lpstr>January Revenues</vt:lpstr>
      <vt:lpstr>January Write-Off</vt:lpstr>
      <vt:lpstr>February Revenues</vt:lpstr>
      <vt:lpstr>February Write-Off</vt:lpstr>
      <vt:lpstr>March Revenues</vt:lpstr>
      <vt:lpstr>March Write-Off</vt:lpstr>
      <vt:lpstr>April Revenues</vt:lpstr>
      <vt:lpstr>April Write-Off</vt:lpstr>
      <vt:lpstr>May Revenues</vt:lpstr>
      <vt:lpstr>May Write-Off</vt:lpstr>
      <vt:lpstr>June Revenues</vt:lpstr>
      <vt:lpstr>June Write-Off</vt:lpstr>
      <vt:lpstr>July Revenues</vt:lpstr>
      <vt:lpstr>July Write-Off</vt:lpstr>
      <vt:lpstr>August Revenue</vt:lpstr>
      <vt:lpstr>August Write-Off</vt:lpstr>
      <vt:lpstr>September Revenues</vt:lpstr>
      <vt:lpstr>September Write-Off</vt:lpstr>
      <vt:lpstr>October Revenues</vt:lpstr>
      <vt:lpstr>October Write-Off</vt:lpstr>
      <vt:lpstr>November Revenues</vt:lpstr>
      <vt:lpstr>November Write-Off</vt:lpstr>
      <vt:lpstr>December Revenues</vt:lpstr>
      <vt:lpstr>December Write-Off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2023-08-02T21:28:29Z</dcterms:created>
  <dcterms:modified xsi:type="dcterms:W3CDTF">2024-09-30T21:10:27Z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pgeRecordCategory">
    <vt:lpwstr/>
  </property>
</Properties>
</file>