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https://pge.sharepoint.com/sites/TO21/Shared Documents/100_RY2025 Annual Update/008_Information Requests/Responses/Six Cities 01 (01-34)/!Final/"/>
    </mc:Choice>
  </mc:AlternateContent>
  <xr:revisionPtr revIDLastSave="412" documentId="13_ncr:1_{791994DB-1950-4E09-84F3-425C67231768}" xr6:coauthVersionLast="47" xr6:coauthVersionMax="47" xr10:uidLastSave="{9B001091-45A7-44AE-9299-FF2161DEC616}"/>
  <bookViews>
    <workbookView xWindow="-108" yWindow="-108" windowWidth="23256" windowHeight="12720" xr2:uid="{00000000-000D-0000-FFFF-FFFF00000000}"/>
  </bookViews>
  <sheets>
    <sheet name="Unidentified Location Allocatio"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8" i="3" l="1"/>
  <c r="F48" i="3" s="1"/>
  <c r="D15" i="3" l="1"/>
  <c r="E11" i="3" s="1"/>
  <c r="E24" i="3" s="1"/>
  <c r="F24" i="3" s="1"/>
  <c r="E12" i="3" l="1"/>
  <c r="E25" i="3" s="1"/>
  <c r="F25" i="3" s="1"/>
  <c r="E13" i="3"/>
  <c r="E26" i="3" s="1"/>
  <c r="F26" i="3" s="1"/>
  <c r="F27" i="3" s="1"/>
  <c r="D56" i="3" s="1"/>
</calcChain>
</file>

<file path=xl/sharedStrings.xml><?xml version="1.0" encoding="utf-8"?>
<sst xmlns="http://schemas.openxmlformats.org/spreadsheetml/2006/main" count="73" uniqueCount="50">
  <si>
    <t>12/31/2022 Plant</t>
  </si>
  <si>
    <t>UCC</t>
  </si>
  <si>
    <t>Allocation Factor</t>
  </si>
  <si>
    <t>Unidentified Location</t>
  </si>
  <si>
    <t>Allocated 12/31/2022 Plant</t>
  </si>
  <si>
    <t>Col 1</t>
  </si>
  <si>
    <t>Col 2</t>
  </si>
  <si>
    <t>Identified Location</t>
  </si>
  <si>
    <t>Non-CAISO Distribution</t>
  </si>
  <si>
    <t>200/201/202</t>
  </si>
  <si>
    <t>N/A</t>
  </si>
  <si>
    <t xml:space="preserve">Total Unidentified </t>
  </si>
  <si>
    <t>Allocated</t>
  </si>
  <si>
    <t>Total Shared</t>
  </si>
  <si>
    <t>To UCC</t>
  </si>
  <si>
    <t>Location Plant</t>
  </si>
  <si>
    <t>Plant</t>
  </si>
  <si>
    <t>Section 1: Unidentified Locations for Non-Substation Transmission Assets</t>
  </si>
  <si>
    <t>Section 2: Transmission Assets for Substations with Shared CAISO Control</t>
  </si>
  <si>
    <t>Line</t>
  </si>
  <si>
    <t>Col 3</t>
  </si>
  <si>
    <t>Col 4</t>
  </si>
  <si>
    <t>Note 3</t>
  </si>
  <si>
    <t>Note 4</t>
  </si>
  <si>
    <t>Note 2</t>
  </si>
  <si>
    <t>Note 1</t>
  </si>
  <si>
    <t>Percentage of Total</t>
  </si>
  <si>
    <t>2) This was previously 1.61%.</t>
  </si>
  <si>
    <t>Note 5</t>
  </si>
  <si>
    <t>4) This was previously $2,661,573.</t>
  </si>
  <si>
    <t>5) This was previously $3,698,752.</t>
  </si>
  <si>
    <t>Notes:</t>
  </si>
  <si>
    <t>Note 7</t>
  </si>
  <si>
    <t>1. Calculation of Percentages by UCC for Identified Location Non-Substation Assets</t>
  </si>
  <si>
    <t>2. Allocation of the Unidentified Locations for Non-Substation Assets</t>
  </si>
  <si>
    <t>1. Allocation Factor for Transmission assets for Substations with shared CAISO Control</t>
  </si>
  <si>
    <t>2. Allocation for Non-CAISO Controlled Portion of Transmission Assets</t>
  </si>
  <si>
    <t>Note 6</t>
  </si>
  <si>
    <t>1) This was previously 1.16%.</t>
  </si>
  <si>
    <t>7) "Total Shared Plant" is the amount for facilities in which insufficient information is readily available to distinctly map to specific, individual constituent parts of the facility.</t>
  </si>
  <si>
    <t>Section 3: Total</t>
  </si>
  <si>
    <t>Total</t>
  </si>
  <si>
    <t>= Col 2 x Col 3</t>
  </si>
  <si>
    <t>= Col 3, Lines 2-4</t>
  </si>
  <si>
    <t>= Col 2 /Col 2, Line 6</t>
  </si>
  <si>
    <t>= Col 2, Line 11</t>
  </si>
  <si>
    <t>= Line 10 + Line 12</t>
  </si>
  <si>
    <t>3) No allocation is carved out for UCC 302 (Direct Connects) as they are queried based on a different methodology.</t>
  </si>
  <si>
    <t>6) This factor is derived from the results of PG&amp;E's 2019 reconciliation of Transmission substation amounts to Network versus non-Network Transmission based on the CAISO's Transmission Register, substation documentation maps, Geographic Information System data, and operational information.  This reconciliation was in accordance with PG&amp;E's requirement to update its rate base per Section 6.6 of the Partial Settlement in Docket No. ER19-13-000.  The factor is used for the allocation for transmission assets for substations that have assets both subject to and not subject to the CAISO’s operational control (i.e., shared control).  These facilities have been identified to be primarily Network Transmission but with a small portion as non-Network Transmission.  Due to order information that does not distinctly map to specific, individual constituent parts of the facility and the large quantity of records (i.e., more than 1,500 records), an allocation based on PG&amp;E's 2019 reconciliation is applied.</t>
  </si>
  <si>
    <r>
      <t xml:space="preserve">8) Please note that in researching data request FERC-TO21-DR-NCPA-PGE-02-2-27, PG&amp;E discovered two errors in the calculation of the Unidentified Location allocation factors for UCC 121 and 204.  These factors, previously calculated at 1.16% for UCC 121 and 1.61% for UCC 204, should be 1.20% and 1.67%, respectively.  The correction to this error results in a total decrease of $258,173 to December 31, 2022 Plant for Network Transmission.  However, as explained on slide 62 of the TO21 Settlement Technical Conference PowerPoint presentation, PG&amp;E currently has not corrected for this--this error and the other error (numbered Item #7) would result in a net </t>
    </r>
    <r>
      <rPr>
        <u/>
        <sz val="11"/>
        <color theme="1"/>
        <rFont val="Calibri"/>
        <family val="2"/>
        <scheme val="minor"/>
      </rPr>
      <t>increase</t>
    </r>
    <r>
      <rPr>
        <sz val="11"/>
        <color theme="1"/>
        <rFont val="Calibri"/>
        <family val="2"/>
        <scheme val="minor"/>
      </rPr>
      <t xml:space="preserve"> to Network Transmission rate base.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</si>
</sst>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quot;$&quot;* #,##0_);_(&quot;$&quot;* \(#,##0\);_(&quot;$&quot;* &quot;-&quot;??_);_(@_)"/>
    <numFmt numFmtId="165" formatCode="###,000"/>
  </numFmts>
  <fonts count="17" x14ac:knownFonts="1">
    <font>
      <sz val="11"/>
      <color theme="1"/>
      <name val="Calibri"/>
      <family val="2"/>
      <scheme val="minor"/>
    </font>
    <font>
      <sz val="11"/>
      <color theme="1"/>
      <name val="Calibri"/>
      <family val="2"/>
      <scheme val="minor"/>
    </font>
    <font>
      <b/>
      <sz val="11"/>
      <color theme="1"/>
      <name val="Calibri"/>
      <family val="2"/>
      <scheme val="minor"/>
    </font>
    <font>
      <b/>
      <u/>
      <sz val="11"/>
      <color theme="1"/>
      <name val="Calibri"/>
      <family val="2"/>
      <scheme val="minor"/>
    </font>
    <font>
      <b/>
      <sz val="8"/>
      <color rgb="FF1F497D"/>
      <name val="Verdana"/>
      <family val="2"/>
    </font>
    <font>
      <sz val="8"/>
      <color rgb="FF1F497D"/>
      <name val="Verdana"/>
      <family val="2"/>
    </font>
    <font>
      <i/>
      <sz val="8"/>
      <color rgb="FF000000"/>
      <name val="Verdana"/>
      <family val="2"/>
    </font>
    <font>
      <sz val="8"/>
      <color rgb="FF000000"/>
      <name val="Verdana"/>
      <family val="2"/>
    </font>
    <font>
      <b/>
      <sz val="8"/>
      <color rgb="FF00CC00"/>
      <name val="Verdana"/>
      <family val="2"/>
    </font>
    <font>
      <b/>
      <sz val="8"/>
      <color rgb="FF33CC33"/>
      <name val="Verdana"/>
      <family val="2"/>
    </font>
    <font>
      <b/>
      <sz val="8"/>
      <color rgb="FFFF9900"/>
      <name val="Verdana"/>
      <family val="2"/>
    </font>
    <font>
      <b/>
      <sz val="8"/>
      <color rgb="FFFF0000"/>
      <name val="Verdana"/>
      <family val="2"/>
    </font>
    <font>
      <sz val="8"/>
      <color rgb="FF000000"/>
      <name val="Arial"/>
      <family val="2"/>
    </font>
    <font>
      <sz val="8"/>
      <color rgb="FFDBE5F1"/>
      <name val="Verdana"/>
      <family val="2"/>
    </font>
    <font>
      <i/>
      <sz val="11"/>
      <color theme="1"/>
      <name val="Calibri"/>
      <family val="2"/>
      <scheme val="minor"/>
    </font>
    <font>
      <sz val="8"/>
      <name val="Calibri"/>
      <family val="2"/>
      <scheme val="minor"/>
    </font>
    <font>
      <u/>
      <sz val="11"/>
      <color theme="1"/>
      <name val="Calibri"/>
      <family val="2"/>
      <scheme val="minor"/>
    </font>
  </fonts>
  <fills count="24">
    <fill>
      <patternFill patternType="none"/>
    </fill>
    <fill>
      <patternFill patternType="gray125"/>
    </fill>
    <fill>
      <patternFill patternType="solid">
        <fgColor rgb="FFFFFF00"/>
        <bgColor indexed="64"/>
      </patternFill>
    </fill>
    <fill>
      <patternFill patternType="solid">
        <fgColor rgb="FFDBE5F1"/>
        <bgColor rgb="FF000000"/>
      </patternFill>
    </fill>
    <fill>
      <patternFill patternType="solid">
        <fgColor rgb="FFFFFFFF"/>
        <bgColor rgb="FF000000"/>
      </patternFill>
    </fill>
    <fill>
      <patternFill patternType="solid">
        <fgColor rgb="FFF1F5FB"/>
        <bgColor rgb="FF000000"/>
      </patternFill>
    </fill>
    <fill>
      <patternFill patternType="solid">
        <fgColor rgb="FFE9EFF7"/>
        <bgColor rgb="FF000000"/>
      </patternFill>
    </fill>
    <fill>
      <patternFill patternType="solid">
        <fgColor rgb="FFC6F9C1"/>
        <bgColor rgb="FF000000"/>
      </patternFill>
    </fill>
    <fill>
      <patternFill patternType="solid">
        <fgColor rgb="FFABEDA5"/>
        <bgColor rgb="FF000000"/>
      </patternFill>
    </fill>
    <fill>
      <patternFill patternType="solid">
        <fgColor rgb="FF94D88F"/>
        <bgColor rgb="FF000000"/>
      </patternFill>
    </fill>
    <fill>
      <patternFill patternType="solid">
        <fgColor rgb="FFFFFDBF"/>
        <bgColor rgb="FF000000"/>
      </patternFill>
    </fill>
    <fill>
      <patternFill patternType="solid">
        <fgColor rgb="FFFFFB8C"/>
        <bgColor rgb="FF000000"/>
      </patternFill>
    </fill>
    <fill>
      <patternFill patternType="solid">
        <fgColor rgb="FFFFF843"/>
        <bgColor rgb="FF000000"/>
      </patternFill>
    </fill>
    <fill>
      <patternFill patternType="solid">
        <fgColor rgb="FFFFC7CE"/>
        <bgColor rgb="FF000000"/>
      </patternFill>
    </fill>
    <fill>
      <patternFill patternType="solid">
        <fgColor rgb="FFFF988C"/>
        <bgColor rgb="FF000000"/>
      </patternFill>
    </fill>
    <fill>
      <patternFill patternType="solid">
        <fgColor rgb="FFFF6758"/>
        <bgColor rgb="FF000000"/>
      </patternFill>
    </fill>
    <fill>
      <patternFill patternType="solid">
        <fgColor rgb="FFDBE5F1"/>
        <bgColor rgb="FFFFFFFF"/>
      </patternFill>
    </fill>
    <fill>
      <patternFill patternType="solid">
        <fgColor rgb="FFB7CFE8"/>
        <bgColor rgb="FF000000"/>
      </patternFill>
    </fill>
    <fill>
      <patternFill patternType="solid">
        <fgColor rgb="FFC3D6EB"/>
        <bgColor rgb="FF000000"/>
      </patternFill>
    </fill>
    <fill>
      <patternFill patternType="solid">
        <fgColor rgb="FFDBE5F2"/>
        <bgColor rgb="FF000000"/>
      </patternFill>
    </fill>
    <fill>
      <patternFill patternType="solid">
        <fgColor theme="9" tint="0.59999389629810485"/>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7" tint="0.59999389629810485"/>
        <bgColor indexed="64"/>
      </patternFill>
    </fill>
  </fills>
  <borders count="10">
    <border>
      <left/>
      <right/>
      <top/>
      <bottom/>
      <diagonal/>
    </border>
    <border>
      <left/>
      <right/>
      <top/>
      <bottom style="thin">
        <color indexed="64"/>
      </bottom>
      <diagonal/>
    </border>
    <border>
      <left style="thin">
        <color theme="3" tint="-0.24994659260841701"/>
      </left>
      <right style="thin">
        <color theme="3" tint="-0.24994659260841701"/>
      </right>
      <top style="thin">
        <color theme="3" tint="-0.24994659260841701"/>
      </top>
      <bottom style="thin">
        <color theme="3" tint="-0.24994659260841701"/>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style="hair">
        <color rgb="FFC0C0C0"/>
      </left>
      <right style="hair">
        <color rgb="FFC0C0C0"/>
      </right>
      <top style="thin">
        <color rgb="FF808080"/>
      </top>
      <bottom style="thin">
        <color rgb="FF808080"/>
      </bottom>
      <diagonal/>
    </border>
    <border>
      <left style="medium">
        <color rgb="FFFF0000"/>
      </left>
      <right style="medium">
        <color rgb="FFFF0000"/>
      </right>
      <top style="medium">
        <color rgb="FFFF0000"/>
      </top>
      <bottom style="medium">
        <color rgb="FFFF0000"/>
      </bottom>
      <diagonal/>
    </border>
    <border>
      <left/>
      <right/>
      <top style="thin">
        <color indexed="64"/>
      </top>
      <bottom style="double">
        <color indexed="64"/>
      </bottom>
      <diagonal/>
    </border>
    <border>
      <left/>
      <right/>
      <top/>
      <bottom style="double">
        <color indexed="64"/>
      </bottom>
      <diagonal/>
    </border>
  </borders>
  <cellStyleXfs count="34">
    <xf numFmtId="0" fontId="0" fillId="0" borderId="0"/>
    <xf numFmtId="44" fontId="1" fillId="0" borderId="0" applyFont="0" applyFill="0" applyBorder="0" applyAlignment="0" applyProtection="0"/>
    <xf numFmtId="0" fontId="4" fillId="3" borderId="2" applyNumberFormat="0" applyAlignment="0" applyProtection="0">
      <alignment horizontal="left" vertical="center" indent="1"/>
    </xf>
    <xf numFmtId="165" fontId="5" fillId="0" borderId="3" applyNumberFormat="0" applyProtection="0">
      <alignment horizontal="right" vertical="center"/>
    </xf>
    <xf numFmtId="165" fontId="4" fillId="0" borderId="4" applyNumberFormat="0" applyProtection="0">
      <alignment horizontal="right" vertical="center"/>
    </xf>
    <xf numFmtId="0" fontId="6" fillId="0" borderId="5" applyNumberFormat="0" applyFill="0" applyBorder="0" applyAlignment="0" applyProtection="0"/>
    <xf numFmtId="0" fontId="7" fillId="4" borderId="4" applyNumberFormat="0" applyAlignment="0" applyProtection="0">
      <alignment horizontal="left" vertical="center" indent="1"/>
    </xf>
    <xf numFmtId="0" fontId="7" fillId="5" borderId="4" applyNumberFormat="0" applyAlignment="0" applyProtection="0">
      <alignment horizontal="left" vertical="center" indent="1"/>
    </xf>
    <xf numFmtId="165" fontId="5" fillId="6" borderId="3" applyNumberFormat="0" applyBorder="0" applyProtection="0">
      <alignment horizontal="right" vertical="center"/>
    </xf>
    <xf numFmtId="0" fontId="7" fillId="4" borderId="4" applyNumberFormat="0" applyAlignment="0" applyProtection="0">
      <alignment horizontal="left" vertical="center" indent="1"/>
    </xf>
    <xf numFmtId="165" fontId="4" fillId="5" borderId="4" applyNumberFormat="0" applyProtection="0">
      <alignment horizontal="right" vertical="center"/>
    </xf>
    <xf numFmtId="165" fontId="4" fillId="6" borderId="4" applyNumberFormat="0" applyBorder="0" applyProtection="0">
      <alignment horizontal="right" vertical="center"/>
    </xf>
    <xf numFmtId="165" fontId="8" fillId="7" borderId="6" applyNumberFormat="0" applyBorder="0" applyAlignment="0" applyProtection="0">
      <alignment horizontal="right" vertical="center" indent="1"/>
    </xf>
    <xf numFmtId="165" fontId="9" fillId="8" borderId="6" applyNumberFormat="0" applyBorder="0" applyAlignment="0" applyProtection="0">
      <alignment horizontal="right" vertical="center" indent="1"/>
    </xf>
    <xf numFmtId="165" fontId="9" fillId="9" borderId="6" applyNumberFormat="0" applyBorder="0" applyAlignment="0" applyProtection="0">
      <alignment horizontal="right" vertical="center" indent="1"/>
    </xf>
    <xf numFmtId="165" fontId="10" fillId="10" borderId="6" applyNumberFormat="0" applyBorder="0" applyAlignment="0" applyProtection="0">
      <alignment horizontal="right" vertical="center" indent="1"/>
    </xf>
    <xf numFmtId="165" fontId="10" fillId="11" borderId="6" applyNumberFormat="0" applyBorder="0" applyAlignment="0" applyProtection="0">
      <alignment horizontal="right" vertical="center" indent="1"/>
    </xf>
    <xf numFmtId="165" fontId="10" fillId="12" borderId="6" applyNumberFormat="0" applyBorder="0" applyAlignment="0" applyProtection="0">
      <alignment horizontal="right" vertical="center" indent="1"/>
    </xf>
    <xf numFmtId="165" fontId="11" fillId="13" borderId="6" applyNumberFormat="0" applyBorder="0" applyAlignment="0" applyProtection="0">
      <alignment horizontal="right" vertical="center" indent="1"/>
    </xf>
    <xf numFmtId="165" fontId="11" fillId="14" borderId="6" applyNumberFormat="0" applyBorder="0" applyAlignment="0" applyProtection="0">
      <alignment horizontal="right" vertical="center" indent="1"/>
    </xf>
    <xf numFmtId="165" fontId="11" fillId="15" borderId="6" applyNumberFormat="0" applyBorder="0" applyAlignment="0" applyProtection="0">
      <alignment horizontal="right" vertical="center" indent="1"/>
    </xf>
    <xf numFmtId="0" fontId="12" fillId="0" borderId="2" applyNumberFormat="0" applyFont="0" applyFill="0" applyAlignment="0" applyProtection="0"/>
    <xf numFmtId="165" fontId="5" fillId="16" borderId="2" applyNumberFormat="0" applyAlignment="0" applyProtection="0">
      <alignment horizontal="left" vertical="center" indent="1"/>
    </xf>
    <xf numFmtId="0" fontId="4" fillId="3" borderId="4" applyNumberFormat="0" applyAlignment="0" applyProtection="0">
      <alignment horizontal="left" vertical="center" indent="1"/>
    </xf>
    <xf numFmtId="0" fontId="7" fillId="17" borderId="2" applyNumberFormat="0" applyAlignment="0" applyProtection="0">
      <alignment horizontal="left" vertical="center" indent="1"/>
    </xf>
    <xf numFmtId="0" fontId="7" fillId="18" borderId="2" applyNumberFormat="0" applyAlignment="0" applyProtection="0">
      <alignment horizontal="left" vertical="center" indent="1"/>
    </xf>
    <xf numFmtId="0" fontId="7" fillId="19" borderId="2" applyNumberFormat="0" applyAlignment="0" applyProtection="0">
      <alignment horizontal="left" vertical="center" indent="1"/>
    </xf>
    <xf numFmtId="0" fontId="7" fillId="6" borderId="2" applyNumberFormat="0" applyAlignment="0" applyProtection="0">
      <alignment horizontal="left" vertical="center" indent="1"/>
    </xf>
    <xf numFmtId="0" fontId="7" fillId="5" borderId="4" applyNumberFormat="0" applyAlignment="0" applyProtection="0">
      <alignment horizontal="left" vertical="center" indent="1"/>
    </xf>
    <xf numFmtId="165" fontId="5" fillId="16" borderId="2" applyNumberFormat="0" applyAlignment="0" applyProtection="0">
      <alignment horizontal="left" vertical="center" indent="1"/>
    </xf>
    <xf numFmtId="165" fontId="13" fillId="16" borderId="0" applyNumberFormat="0" applyAlignment="0" applyProtection="0">
      <alignment horizontal="left" vertical="center" indent="1"/>
    </xf>
    <xf numFmtId="0" fontId="12" fillId="0" borderId="7" applyNumberFormat="0" applyFont="0" applyFill="0" applyAlignment="0" applyProtection="0"/>
    <xf numFmtId="165" fontId="5" fillId="0" borderId="3" applyNumberFormat="0" applyFill="0" applyBorder="0" applyAlignment="0" applyProtection="0">
      <alignment horizontal="right" vertical="center"/>
    </xf>
    <xf numFmtId="9" fontId="1" fillId="0" borderId="0" applyFont="0" applyFill="0" applyBorder="0" applyAlignment="0" applyProtection="0"/>
  </cellStyleXfs>
  <cellXfs count="42">
    <xf numFmtId="0" fontId="0" fillId="0" borderId="0" xfId="0"/>
    <xf numFmtId="0" fontId="0" fillId="0" borderId="0" xfId="0" applyAlignment="1">
      <alignment horizontal="center"/>
    </xf>
    <xf numFmtId="164" fontId="0" fillId="0" borderId="0" xfId="0" applyNumberFormat="1"/>
    <xf numFmtId="164" fontId="0" fillId="0" borderId="0" xfId="1" applyNumberFormat="1" applyFont="1"/>
    <xf numFmtId="10" fontId="0" fillId="0" borderId="0" xfId="33" applyNumberFormat="1" applyFont="1"/>
    <xf numFmtId="0" fontId="0" fillId="20" borderId="0" xfId="0" applyFill="1"/>
    <xf numFmtId="0" fontId="0" fillId="20" borderId="0" xfId="0" applyFill="1" applyAlignment="1">
      <alignment horizontal="center"/>
    </xf>
    <xf numFmtId="0" fontId="0" fillId="20" borderId="1" xfId="0" applyFill="1" applyBorder="1" applyAlignment="1">
      <alignment horizontal="center"/>
    </xf>
    <xf numFmtId="10" fontId="0" fillId="0" borderId="0" xfId="0" applyNumberFormat="1"/>
    <xf numFmtId="0" fontId="0" fillId="20" borderId="1" xfId="0" applyFill="1" applyBorder="1"/>
    <xf numFmtId="0" fontId="0" fillId="21" borderId="0" xfId="0" applyFill="1" applyAlignment="1">
      <alignment horizontal="center"/>
    </xf>
    <xf numFmtId="0" fontId="0" fillId="21" borderId="0" xfId="0" applyFill="1"/>
    <xf numFmtId="0" fontId="0" fillId="21" borderId="1" xfId="0" applyFill="1" applyBorder="1" applyAlignment="1">
      <alignment horizontal="center"/>
    </xf>
    <xf numFmtId="164" fontId="2" fillId="2" borderId="8" xfId="0" applyNumberFormat="1" applyFont="1" applyFill="1" applyBorder="1"/>
    <xf numFmtId="10" fontId="2" fillId="0" borderId="0" xfId="33" applyNumberFormat="1" applyFont="1"/>
    <xf numFmtId="0" fontId="3" fillId="0" borderId="0" xfId="0" applyFont="1"/>
    <xf numFmtId="0" fontId="0" fillId="0" borderId="0" xfId="0" applyAlignment="1">
      <alignment horizontal="left" vertical="top" wrapText="1"/>
    </xf>
    <xf numFmtId="0" fontId="3" fillId="22" borderId="0" xfId="0" applyFont="1" applyFill="1"/>
    <xf numFmtId="0" fontId="0" fillId="22" borderId="0" xfId="0" applyFill="1"/>
    <xf numFmtId="0" fontId="3" fillId="20" borderId="0" xfId="0" applyFont="1" applyFill="1"/>
    <xf numFmtId="0" fontId="14" fillId="0" borderId="0" xfId="0" applyFont="1" applyAlignment="1">
      <alignment horizontal="left" vertical="top" wrapText="1" indent="2"/>
    </xf>
    <xf numFmtId="10" fontId="0" fillId="0" borderId="0" xfId="33" applyNumberFormat="1" applyFont="1" applyAlignment="1">
      <alignment horizontal="right"/>
    </xf>
    <xf numFmtId="0" fontId="0" fillId="0" borderId="1" xfId="0" applyBorder="1" applyAlignment="1">
      <alignment horizontal="center"/>
    </xf>
    <xf numFmtId="164" fontId="0" fillId="0" borderId="1" xfId="1" applyNumberFormat="1" applyFont="1" applyBorder="1"/>
    <xf numFmtId="10" fontId="0" fillId="0" borderId="1" xfId="33" applyNumberFormat="1" applyFont="1" applyBorder="1" applyAlignment="1">
      <alignment horizontal="right"/>
    </xf>
    <xf numFmtId="0" fontId="14" fillId="0" borderId="0" xfId="0" applyFont="1" applyAlignment="1">
      <alignment horizontal="left" wrapText="1" indent="2"/>
    </xf>
    <xf numFmtId="0" fontId="14" fillId="0" borderId="0" xfId="0" applyFont="1" applyAlignment="1">
      <alignment wrapText="1"/>
    </xf>
    <xf numFmtId="164" fontId="0" fillId="0" borderId="0" xfId="1" applyNumberFormat="1" applyFont="1" applyAlignment="1">
      <alignment horizontal="center"/>
    </xf>
    <xf numFmtId="0" fontId="0" fillId="0" borderId="1" xfId="0" applyBorder="1"/>
    <xf numFmtId="0" fontId="16" fillId="0" borderId="0" xfId="0" applyFont="1" applyAlignment="1">
      <alignment horizontal="center"/>
    </xf>
    <xf numFmtId="0" fontId="16" fillId="0" borderId="0" xfId="0" applyFont="1" applyAlignment="1">
      <alignment horizontal="center" wrapText="1"/>
    </xf>
    <xf numFmtId="0" fontId="0" fillId="0" borderId="0" xfId="0" applyAlignment="1">
      <alignment horizontal="left"/>
    </xf>
    <xf numFmtId="0" fontId="0" fillId="0" borderId="0" xfId="0" applyAlignment="1">
      <alignment horizontal="center" vertical="top" wrapText="1"/>
    </xf>
    <xf numFmtId="0" fontId="3" fillId="23" borderId="0" xfId="0" applyFont="1" applyFill="1"/>
    <xf numFmtId="0" fontId="0" fillId="23" borderId="0" xfId="0" applyFill="1"/>
    <xf numFmtId="164" fontId="2" fillId="2" borderId="9" xfId="0" applyNumberFormat="1" applyFont="1" applyFill="1" applyBorder="1" applyAlignment="1">
      <alignment horizontal="center"/>
    </xf>
    <xf numFmtId="0" fontId="2" fillId="0" borderId="0" xfId="0" applyFont="1" applyAlignment="1">
      <alignment horizontal="center"/>
    </xf>
    <xf numFmtId="0" fontId="0" fillId="0" borderId="0" xfId="0" quotePrefix="1" applyAlignment="1">
      <alignment horizontal="center"/>
    </xf>
    <xf numFmtId="0" fontId="0" fillId="0" borderId="0" xfId="0" quotePrefix="1" applyAlignment="1">
      <alignment horizontal="center" wrapText="1"/>
    </xf>
    <xf numFmtId="0" fontId="16" fillId="0" borderId="1" xfId="0" applyFont="1" applyBorder="1" applyAlignment="1">
      <alignment horizontal="center"/>
    </xf>
    <xf numFmtId="0" fontId="14" fillId="0" borderId="0" xfId="0" applyFont="1" applyAlignment="1">
      <alignment horizontal="left" wrapText="1" indent="2"/>
    </xf>
    <xf numFmtId="0" fontId="0" fillId="0" borderId="0" xfId="0" applyAlignment="1">
      <alignment horizontal="left" vertical="top" wrapText="1"/>
    </xf>
  </cellXfs>
  <cellStyles count="34">
    <cellStyle name="Currency" xfId="1" builtinId="4"/>
    <cellStyle name="Normal" xfId="0" builtinId="0"/>
    <cellStyle name="Percent" xfId="33" builtinId="5"/>
    <cellStyle name="SAPBorder" xfId="21" xr:uid="{F87A10D3-CB65-4C54-934F-25DF0680011A}"/>
    <cellStyle name="SAPDataCell" xfId="3" xr:uid="{7D73A70F-7790-4771-ABD3-01AB7BB76922}"/>
    <cellStyle name="SAPDataRemoved" xfId="30" xr:uid="{AD6C846C-8A2F-476D-93D0-AAEC71C82241}"/>
    <cellStyle name="SAPDataTotalCell" xfId="4" xr:uid="{C7B950A5-5CD7-467D-A0AC-C6F67B89AE54}"/>
    <cellStyle name="SAPDimensionCell" xfId="2" xr:uid="{AD48A4AD-E97D-4BF9-A8E9-B890F31205DE}"/>
    <cellStyle name="SAPEditableDataCell" xfId="6" xr:uid="{DEB22DB1-09EF-4C9B-AAFC-8542F1D90B67}"/>
    <cellStyle name="SAPEditableDataTotalCell" xfId="9" xr:uid="{6056DF3B-5CA8-4391-9D7A-D0A7309673B2}"/>
    <cellStyle name="SAPEmphasized" xfId="5" xr:uid="{7C2EF977-BC22-41DF-AADE-EA367EE15884}"/>
    <cellStyle name="SAPError" xfId="31" xr:uid="{73B95B7C-A59F-453E-94D4-FF4414BA05F8}"/>
    <cellStyle name="SAPExceptionLevel1" xfId="12" xr:uid="{8ED52A67-2ADA-466E-A6F9-628403235F91}"/>
    <cellStyle name="SAPExceptionLevel2" xfId="13" xr:uid="{BE3A315D-1A58-4C71-B4B0-4C526E8DE0FA}"/>
    <cellStyle name="SAPExceptionLevel3" xfId="14" xr:uid="{E5D88F75-73F5-4780-A376-2BAC34BA883E}"/>
    <cellStyle name="SAPExceptionLevel4" xfId="15" xr:uid="{4119B3D4-54A8-4751-A8C2-045A9351A17C}"/>
    <cellStyle name="SAPExceptionLevel5" xfId="16" xr:uid="{7AB94F2D-C838-4BB5-9BD4-431D3F3EDDA2}"/>
    <cellStyle name="SAPExceptionLevel6" xfId="17" xr:uid="{CC23ABF5-E8DD-422C-AEA1-61CC2B2A6654}"/>
    <cellStyle name="SAPExceptionLevel7" xfId="18" xr:uid="{7A12CCDA-E3DA-45D8-AC48-3DCFC29E6C67}"/>
    <cellStyle name="SAPExceptionLevel8" xfId="19" xr:uid="{0BB67F48-F7B8-4B58-93E7-E6A8023F52B0}"/>
    <cellStyle name="SAPExceptionLevel9" xfId="20" xr:uid="{92382769-D44D-43F1-A64E-C9B32BAB5590}"/>
    <cellStyle name="SAPGroupingFillCell" xfId="29" xr:uid="{5730EEF2-C826-4A93-BBC6-A61A6D045EA9}"/>
    <cellStyle name="SAPHierarchyCell0" xfId="24" xr:uid="{1E9551A4-2A55-4BAC-A690-C845B92AFDE6}"/>
    <cellStyle name="SAPHierarchyCell1" xfId="25" xr:uid="{46429C6B-9B0B-4538-8FBA-4BACB6DAC43C}"/>
    <cellStyle name="SAPHierarchyCell2" xfId="26" xr:uid="{842D8ED2-C542-4963-898E-A3B86562489F}"/>
    <cellStyle name="SAPHierarchyCell3" xfId="27" xr:uid="{E6F96729-B3D4-44D4-AC1F-07B94B0D717D}"/>
    <cellStyle name="SAPHierarchyCell4" xfId="28" xr:uid="{EC1B6DDF-3290-4061-A3F2-C0886DE26B47}"/>
    <cellStyle name="SAPLockedDataCell" xfId="8" xr:uid="{9B6BE0E3-1C96-4271-83AB-13156517ABD6}"/>
    <cellStyle name="SAPLockedDataTotalCell" xfId="11" xr:uid="{D3F54186-3299-41D2-B8C2-3D96662A8831}"/>
    <cellStyle name="SAPMemberCell" xfId="22" xr:uid="{9A1D87A7-735D-49F0-88C1-5DD2207C03DF}"/>
    <cellStyle name="SAPMemberTotalCell" xfId="23" xr:uid="{0CBC974C-CCD8-4BA3-B79A-851C6AD14311}"/>
    <cellStyle name="SAPMessageText" xfId="32" xr:uid="{51D608F2-B91D-4C8E-9CF6-DF464D8096CF}"/>
    <cellStyle name="SAPReadonlyDataCell" xfId="7" xr:uid="{A43654D2-B8CD-4CED-8639-32D46C5A0294}"/>
    <cellStyle name="SAPReadonlyDataTotalCell" xfId="10" xr:uid="{EC0FBAE2-878E-40E0-8FAD-1F7EC1DCCFB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A6E82-7ED2-455E-927E-38A1ACAE93D2}">
  <dimension ref="B2:J71"/>
  <sheetViews>
    <sheetView tabSelected="1" topLeftCell="A55" zoomScaleNormal="100" workbookViewId="0">
      <selection activeCell="B65" sqref="B65:J65"/>
    </sheetView>
  </sheetViews>
  <sheetFormatPr defaultRowHeight="14.4" x14ac:dyDescent="0.3"/>
  <cols>
    <col min="1" max="1" width="2.77734375" customWidth="1"/>
    <col min="2" max="2" width="7" style="1" customWidth="1"/>
    <col min="3" max="3" width="12.44140625" customWidth="1"/>
    <col min="4" max="4" width="25.44140625" customWidth="1"/>
    <col min="5" max="5" width="30.44140625" customWidth="1"/>
    <col min="6" max="7" width="24" customWidth="1"/>
    <col min="8" max="8" width="16.44140625" customWidth="1"/>
    <col min="9" max="9" width="5.77734375" customWidth="1"/>
  </cols>
  <sheetData>
    <row r="2" spans="2:7" x14ac:dyDescent="0.3">
      <c r="B2" s="17" t="s">
        <v>17</v>
      </c>
      <c r="C2" s="18"/>
      <c r="D2" s="18"/>
      <c r="E2" s="18"/>
      <c r="F2" s="18"/>
      <c r="G2" s="18"/>
    </row>
    <row r="4" spans="2:7" x14ac:dyDescent="0.3">
      <c r="B4" s="15" t="s">
        <v>33</v>
      </c>
    </row>
    <row r="6" spans="2:7" x14ac:dyDescent="0.3">
      <c r="E6" s="37" t="s">
        <v>44</v>
      </c>
    </row>
    <row r="7" spans="2:7" ht="15" customHeight="1" x14ac:dyDescent="0.3">
      <c r="C7" s="29" t="s">
        <v>5</v>
      </c>
      <c r="D7" s="29" t="s">
        <v>6</v>
      </c>
      <c r="E7" s="29" t="s">
        <v>20</v>
      </c>
    </row>
    <row r="8" spans="2:7" x14ac:dyDescent="0.3">
      <c r="B8" s="10"/>
      <c r="C8" s="11"/>
      <c r="D8" s="10" t="s">
        <v>7</v>
      </c>
      <c r="E8" s="10"/>
    </row>
    <row r="9" spans="2:7" ht="15" customHeight="1" x14ac:dyDescent="0.3">
      <c r="B9" s="12" t="s">
        <v>19</v>
      </c>
      <c r="C9" s="12" t="s">
        <v>1</v>
      </c>
      <c r="D9" s="12" t="s">
        <v>0</v>
      </c>
      <c r="E9" s="12" t="s">
        <v>26</v>
      </c>
    </row>
    <row r="10" spans="2:7" x14ac:dyDescent="0.3">
      <c r="B10" s="1">
        <v>1</v>
      </c>
      <c r="C10" s="1" t="s">
        <v>9</v>
      </c>
      <c r="D10" s="3">
        <v>7405752557.8900528</v>
      </c>
      <c r="E10" s="21" t="s">
        <v>10</v>
      </c>
      <c r="F10" s="14"/>
    </row>
    <row r="11" spans="2:7" x14ac:dyDescent="0.3">
      <c r="B11" s="1">
        <v>2</v>
      </c>
      <c r="C11" s="1">
        <v>301</v>
      </c>
      <c r="D11" s="3">
        <v>124913816.95000003</v>
      </c>
      <c r="E11" s="14">
        <f>D11/D$15</f>
        <v>1.5978684715687145E-2</v>
      </c>
      <c r="F11" s="14"/>
    </row>
    <row r="12" spans="2:7" x14ac:dyDescent="0.3">
      <c r="B12" s="1">
        <v>3</v>
      </c>
      <c r="C12" s="1">
        <v>121</v>
      </c>
      <c r="D12" s="3">
        <v>94120204.780000016</v>
      </c>
      <c r="E12" s="14">
        <f>D12/D$15</f>
        <v>1.2039637521904496E-2</v>
      </c>
      <c r="F12" s="31" t="s">
        <v>25</v>
      </c>
    </row>
    <row r="13" spans="2:7" x14ac:dyDescent="0.3">
      <c r="B13" s="1">
        <v>4</v>
      </c>
      <c r="C13" s="1">
        <v>204</v>
      </c>
      <c r="D13" s="3">
        <v>130797602.24000013</v>
      </c>
      <c r="E13" s="14">
        <f>D13/D$15</f>
        <v>1.6731324834925045E-2</v>
      </c>
      <c r="F13" s="31" t="s">
        <v>24</v>
      </c>
    </row>
    <row r="14" spans="2:7" x14ac:dyDescent="0.3">
      <c r="B14" s="1">
        <v>5</v>
      </c>
      <c r="C14" s="22">
        <v>302</v>
      </c>
      <c r="D14" s="23">
        <v>61943929.660000056</v>
      </c>
      <c r="E14" s="24" t="s">
        <v>10</v>
      </c>
      <c r="F14" s="31" t="s">
        <v>22</v>
      </c>
    </row>
    <row r="15" spans="2:7" x14ac:dyDescent="0.3">
      <c r="B15" s="1">
        <v>6</v>
      </c>
      <c r="C15" s="1"/>
      <c r="D15" s="2">
        <f>SUM(D10:D14)</f>
        <v>7817528111.520052</v>
      </c>
      <c r="E15" s="3"/>
    </row>
    <row r="16" spans="2:7" x14ac:dyDescent="0.3">
      <c r="C16" s="1"/>
      <c r="E16" s="3"/>
      <c r="F16" s="4"/>
    </row>
    <row r="17" spans="2:9" x14ac:dyDescent="0.3">
      <c r="C17" s="1"/>
      <c r="E17" s="3"/>
      <c r="F17" s="4"/>
    </row>
    <row r="18" spans="2:9" x14ac:dyDescent="0.3">
      <c r="B18" s="15" t="s">
        <v>34</v>
      </c>
    </row>
    <row r="19" spans="2:9" ht="15" customHeight="1" x14ac:dyDescent="0.3"/>
    <row r="20" spans="2:9" ht="15" customHeight="1" x14ac:dyDescent="0.3">
      <c r="E20" s="37" t="s">
        <v>43</v>
      </c>
      <c r="F20" s="37" t="s">
        <v>42</v>
      </c>
    </row>
    <row r="21" spans="2:9" x14ac:dyDescent="0.3">
      <c r="C21" s="29" t="s">
        <v>5</v>
      </c>
      <c r="D21" s="29" t="s">
        <v>6</v>
      </c>
      <c r="E21" s="29" t="s">
        <v>20</v>
      </c>
      <c r="F21" s="29" t="s">
        <v>21</v>
      </c>
    </row>
    <row r="22" spans="2:9" x14ac:dyDescent="0.3">
      <c r="B22" s="10"/>
      <c r="C22" s="11"/>
      <c r="D22" s="10" t="s">
        <v>11</v>
      </c>
      <c r="E22" s="10" t="s">
        <v>3</v>
      </c>
      <c r="F22" s="10" t="s">
        <v>12</v>
      </c>
    </row>
    <row r="23" spans="2:9" x14ac:dyDescent="0.3">
      <c r="B23" s="12" t="s">
        <v>19</v>
      </c>
      <c r="C23" s="12" t="s">
        <v>14</v>
      </c>
      <c r="D23" s="12" t="s">
        <v>15</v>
      </c>
      <c r="E23" s="12" t="s">
        <v>2</v>
      </c>
      <c r="F23" s="12" t="s">
        <v>16</v>
      </c>
    </row>
    <row r="24" spans="2:9" x14ac:dyDescent="0.3">
      <c r="B24" s="1">
        <v>7</v>
      </c>
      <c r="C24" s="1">
        <v>301</v>
      </c>
      <c r="D24" s="27">
        <v>230040898.07999995</v>
      </c>
      <c r="E24" s="8">
        <f>E11</f>
        <v>1.5978684715687145E-2</v>
      </c>
      <c r="F24" s="2">
        <f>D24*E24</f>
        <v>3675750.9821338397</v>
      </c>
    </row>
    <row r="25" spans="2:9" x14ac:dyDescent="0.3">
      <c r="B25" s="1">
        <v>8</v>
      </c>
      <c r="C25" s="1">
        <v>121</v>
      </c>
      <c r="D25" s="27">
        <v>230040898.07999995</v>
      </c>
      <c r="E25" s="8">
        <f>E12</f>
        <v>1.2039637521904496E-2</v>
      </c>
      <c r="F25" s="2">
        <f>D25*E25</f>
        <v>2769609.0280965753</v>
      </c>
      <c r="G25" s="31" t="s">
        <v>23</v>
      </c>
    </row>
    <row r="26" spans="2:9" x14ac:dyDescent="0.3">
      <c r="B26" s="1">
        <v>9</v>
      </c>
      <c r="C26" s="1">
        <v>204</v>
      </c>
      <c r="D26" s="27">
        <v>230040898.07999995</v>
      </c>
      <c r="E26" s="8">
        <f>E13</f>
        <v>1.6731324834925045E-2</v>
      </c>
      <c r="F26" s="2">
        <f>D26*E26</f>
        <v>3848888.9910943643</v>
      </c>
      <c r="G26" s="31" t="s">
        <v>28</v>
      </c>
    </row>
    <row r="27" spans="2:9" ht="15" thickBot="1" x14ac:dyDescent="0.35">
      <c r="B27" s="1">
        <v>10</v>
      </c>
      <c r="C27" s="1"/>
      <c r="D27" s="1"/>
      <c r="F27" s="13">
        <f>SUM(F24:F26)</f>
        <v>10294249.001324778</v>
      </c>
    </row>
    <row r="28" spans="2:9" ht="15" thickTop="1" x14ac:dyDescent="0.3">
      <c r="C28" s="1"/>
      <c r="D28" s="1"/>
      <c r="F28" s="3"/>
    </row>
    <row r="29" spans="2:9" x14ac:dyDescent="0.3">
      <c r="B29" s="22"/>
      <c r="C29" s="22"/>
      <c r="D29" s="22"/>
      <c r="E29" s="28"/>
      <c r="F29" s="23"/>
      <c r="G29" s="28"/>
      <c r="H29" s="28"/>
      <c r="I29" s="28"/>
    </row>
    <row r="30" spans="2:9" x14ac:dyDescent="0.3">
      <c r="C30" s="1"/>
      <c r="D30" s="1"/>
      <c r="F30" s="3"/>
    </row>
    <row r="31" spans="2:9" x14ac:dyDescent="0.3">
      <c r="B31" s="19" t="s">
        <v>18</v>
      </c>
      <c r="C31" s="5"/>
      <c r="D31" s="5"/>
      <c r="E31" s="5"/>
      <c r="F31" s="5"/>
      <c r="G31" s="5"/>
    </row>
    <row r="33" spans="2:9" x14ac:dyDescent="0.3">
      <c r="B33" s="15" t="s">
        <v>35</v>
      </c>
    </row>
    <row r="34" spans="2:9" x14ac:dyDescent="0.3">
      <c r="B34" s="15"/>
    </row>
    <row r="35" spans="2:9" x14ac:dyDescent="0.3">
      <c r="C35" s="20"/>
      <c r="D35" s="32" t="s">
        <v>37</v>
      </c>
      <c r="E35" s="20"/>
      <c r="F35" s="20"/>
      <c r="G35" s="20"/>
      <c r="H35" s="20"/>
      <c r="I35" s="2"/>
    </row>
    <row r="36" spans="2:9" x14ac:dyDescent="0.3">
      <c r="C36" s="29" t="s">
        <v>5</v>
      </c>
      <c r="D36" s="29" t="s">
        <v>6</v>
      </c>
      <c r="I36" s="2"/>
    </row>
    <row r="37" spans="2:9" x14ac:dyDescent="0.3">
      <c r="B37" s="5"/>
      <c r="C37" s="5"/>
      <c r="D37" s="6" t="s">
        <v>8</v>
      </c>
      <c r="I37" s="2"/>
    </row>
    <row r="38" spans="2:9" x14ac:dyDescent="0.3">
      <c r="B38" s="7" t="s">
        <v>19</v>
      </c>
      <c r="C38" s="7" t="s">
        <v>1</v>
      </c>
      <c r="D38" s="7" t="s">
        <v>2</v>
      </c>
      <c r="I38" s="2"/>
    </row>
    <row r="39" spans="2:9" x14ac:dyDescent="0.3">
      <c r="B39" s="1">
        <v>11</v>
      </c>
      <c r="C39" s="1">
        <v>301</v>
      </c>
      <c r="D39" s="14">
        <v>6.4799999999999996E-3</v>
      </c>
      <c r="F39" s="16"/>
      <c r="G39" s="16"/>
      <c r="H39" s="16"/>
      <c r="I39" s="2"/>
    </row>
    <row r="40" spans="2:9" x14ac:dyDescent="0.3">
      <c r="I40" s="2"/>
    </row>
    <row r="41" spans="2:9" x14ac:dyDescent="0.3">
      <c r="I41" s="2"/>
    </row>
    <row r="42" spans="2:9" x14ac:dyDescent="0.3">
      <c r="B42" s="15" t="s">
        <v>36</v>
      </c>
      <c r="I42" s="2"/>
    </row>
    <row r="43" spans="2:9" x14ac:dyDescent="0.3">
      <c r="C43" s="40"/>
      <c r="D43" s="40"/>
      <c r="E43" s="40"/>
      <c r="F43" s="40"/>
      <c r="G43" s="40"/>
      <c r="H43" s="40"/>
    </row>
    <row r="44" spans="2:9" x14ac:dyDescent="0.3">
      <c r="C44" s="25"/>
      <c r="D44" s="1" t="s">
        <v>32</v>
      </c>
      <c r="E44" s="38" t="s">
        <v>45</v>
      </c>
      <c r="F44" s="38" t="s">
        <v>42</v>
      </c>
      <c r="G44" s="25"/>
      <c r="H44" s="25"/>
    </row>
    <row r="45" spans="2:9" x14ac:dyDescent="0.3">
      <c r="C45" s="30" t="s">
        <v>5</v>
      </c>
      <c r="D45" s="30" t="s">
        <v>6</v>
      </c>
      <c r="E45" s="30" t="s">
        <v>20</v>
      </c>
      <c r="F45" s="30" t="s">
        <v>21</v>
      </c>
      <c r="G45" s="26"/>
      <c r="H45" s="26"/>
    </row>
    <row r="46" spans="2:9" x14ac:dyDescent="0.3">
      <c r="B46" s="5"/>
      <c r="C46" s="5"/>
      <c r="D46" s="6" t="s">
        <v>13</v>
      </c>
      <c r="E46" s="6" t="s">
        <v>8</v>
      </c>
      <c r="F46" s="5"/>
    </row>
    <row r="47" spans="2:9" x14ac:dyDescent="0.3">
      <c r="B47" s="7" t="s">
        <v>19</v>
      </c>
      <c r="C47" s="7" t="s">
        <v>14</v>
      </c>
      <c r="D47" s="7" t="s">
        <v>0</v>
      </c>
      <c r="E47" s="7" t="s">
        <v>2</v>
      </c>
      <c r="F47" s="9" t="s">
        <v>4</v>
      </c>
    </row>
    <row r="48" spans="2:9" ht="15" thickBot="1" x14ac:dyDescent="0.35">
      <c r="B48" s="1">
        <v>12</v>
      </c>
      <c r="C48" s="1">
        <v>301</v>
      </c>
      <c r="D48" s="27">
        <v>320341570.38999999</v>
      </c>
      <c r="E48" s="8">
        <f>D39</f>
        <v>6.4799999999999996E-3</v>
      </c>
      <c r="F48" s="13">
        <f>D48*E48</f>
        <v>2075813.3761271997</v>
      </c>
    </row>
    <row r="49" spans="2:9" ht="15" thickTop="1" x14ac:dyDescent="0.3">
      <c r="C49" s="1"/>
    </row>
    <row r="50" spans="2:9" x14ac:dyDescent="0.3">
      <c r="B50" s="22"/>
      <c r="C50" s="22"/>
      <c r="D50" s="22"/>
      <c r="E50" s="28"/>
      <c r="F50" s="23"/>
      <c r="G50" s="28"/>
      <c r="H50" s="28"/>
      <c r="I50" s="28"/>
    </row>
    <row r="51" spans="2:9" x14ac:dyDescent="0.3">
      <c r="C51" s="1"/>
      <c r="D51" s="1"/>
      <c r="F51" s="3"/>
    </row>
    <row r="52" spans="2:9" x14ac:dyDescent="0.3">
      <c r="B52" s="33" t="s">
        <v>40</v>
      </c>
      <c r="C52" s="34"/>
      <c r="D52" s="34"/>
      <c r="E52" s="34"/>
      <c r="F52" s="34"/>
      <c r="G52" s="34"/>
    </row>
    <row r="53" spans="2:9" x14ac:dyDescent="0.3">
      <c r="C53" s="36"/>
      <c r="D53" s="36"/>
    </row>
    <row r="54" spans="2:9" x14ac:dyDescent="0.3">
      <c r="D54" s="37" t="s">
        <v>46</v>
      </c>
    </row>
    <row r="55" spans="2:9" x14ac:dyDescent="0.3">
      <c r="B55" s="22" t="s">
        <v>19</v>
      </c>
      <c r="C55" s="39" t="s">
        <v>5</v>
      </c>
      <c r="D55" s="39" t="s">
        <v>6</v>
      </c>
    </row>
    <row r="56" spans="2:9" ht="15" thickBot="1" x14ac:dyDescent="0.35">
      <c r="B56" s="1">
        <v>13</v>
      </c>
      <c r="C56" s="1" t="s">
        <v>41</v>
      </c>
      <c r="D56" s="35">
        <f>F27+F48</f>
        <v>12370062.377451979</v>
      </c>
    </row>
    <row r="57" spans="2:9" ht="15" thickTop="1" x14ac:dyDescent="0.3">
      <c r="C57" s="1"/>
      <c r="D57" s="1"/>
    </row>
    <row r="58" spans="2:9" x14ac:dyDescent="0.3">
      <c r="B58" s="29" t="s">
        <v>31</v>
      </c>
    </row>
    <row r="59" spans="2:9" x14ac:dyDescent="0.3">
      <c r="B59" s="31" t="s">
        <v>38</v>
      </c>
    </row>
    <row r="60" spans="2:9" x14ac:dyDescent="0.3">
      <c r="B60" s="31" t="s">
        <v>27</v>
      </c>
    </row>
    <row r="61" spans="2:9" x14ac:dyDescent="0.3">
      <c r="B61" s="31" t="s">
        <v>47</v>
      </c>
    </row>
    <row r="62" spans="2:9" x14ac:dyDescent="0.3">
      <c r="B62" s="31" t="s">
        <v>29</v>
      </c>
    </row>
    <row r="63" spans="2:9" x14ac:dyDescent="0.3">
      <c r="B63" s="31" t="s">
        <v>30</v>
      </c>
    </row>
    <row r="64" spans="2:9" x14ac:dyDescent="0.3">
      <c r="B64" s="31"/>
    </row>
    <row r="65" spans="2:10" ht="93.75" customHeight="1" x14ac:dyDescent="0.3">
      <c r="B65" s="41" t="s">
        <v>48</v>
      </c>
      <c r="C65" s="41"/>
      <c r="D65" s="41"/>
      <c r="E65" s="41"/>
      <c r="F65" s="41"/>
      <c r="G65" s="41"/>
      <c r="H65" s="41"/>
      <c r="I65" s="41"/>
      <c r="J65" s="41"/>
    </row>
    <row r="66" spans="2:10" ht="23.25" customHeight="1" x14ac:dyDescent="0.3">
      <c r="B66" s="41" t="s">
        <v>39</v>
      </c>
      <c r="C66" s="41"/>
      <c r="D66" s="41"/>
      <c r="E66" s="41"/>
      <c r="F66" s="41"/>
      <c r="G66" s="41"/>
      <c r="H66" s="41"/>
      <c r="I66" s="41"/>
      <c r="J66" s="41"/>
    </row>
    <row r="67" spans="2:10" ht="81" customHeight="1" x14ac:dyDescent="0.3">
      <c r="B67" s="41" t="s">
        <v>49</v>
      </c>
      <c r="C67" s="41"/>
      <c r="D67" s="41"/>
      <c r="E67" s="41"/>
      <c r="F67" s="41"/>
      <c r="G67" s="41"/>
      <c r="H67" s="41"/>
      <c r="I67" s="41"/>
      <c r="J67" s="41"/>
    </row>
    <row r="68" spans="2:10" x14ac:dyDescent="0.3">
      <c r="B68" s="31"/>
    </row>
    <row r="69" spans="2:10" x14ac:dyDescent="0.3">
      <c r="B69" s="31"/>
    </row>
    <row r="70" spans="2:10" x14ac:dyDescent="0.3">
      <c r="B70" s="31"/>
    </row>
    <row r="71" spans="2:10" x14ac:dyDescent="0.3">
      <c r="B71" s="31"/>
    </row>
  </sheetData>
  <mergeCells count="4">
    <mergeCell ref="C43:H43"/>
    <mergeCell ref="B65:J65"/>
    <mergeCell ref="B66:J66"/>
    <mergeCell ref="B67:J67"/>
  </mergeCells>
  <phoneticPr fontId="15" type="noConversion"/>
  <pageMargins left="0.7" right="0.7" top="0.75" bottom="0.75" header="0.3" footer="0.3"/>
  <pageSetup scale="56" orientation="portrait" r:id="rId1"/>
  <headerFooter>
    <oddHeader>&amp;R&amp;9FERC-TO21_DR_SixCities-PGE-01-AU.15_Atch01</oddHeader>
  </headerFooter>
  <customProperties>
    <customPr name="_pios_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geRetentionTriggerDate xmlns="97e57212-3e02-407f-8b2d-05f7d7f19b15" xsi:nil="true"/>
    <pgeInformationSecurityClassification xmlns="97e57212-3e02-407f-8b2d-05f7d7f19b15" xsi:nil="true"/>
    <mca9ac2a47d44219b4ff213ace4480ec xmlns="97e57212-3e02-407f-8b2d-05f7d7f19b15">
      <Terms xmlns="http://schemas.microsoft.com/office/infopath/2007/PartnerControls"/>
    </mca9ac2a47d44219b4ff213ace4480ec>
    <TaxCatchAll xmlns="97e57212-3e02-407f-8b2d-05f7d7f19b1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b06c99b3-cd83-43e5-b4c1-d62f316c1e37"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4632F4F1099828488984339E940D857C" ma:contentTypeVersion="10" ma:contentTypeDescription="Create a new document." ma:contentTypeScope="" ma:versionID="13afea912dd20f0d3a35d7939f04b688">
  <xsd:schema xmlns:xsd="http://www.w3.org/2001/XMLSchema" xmlns:xs="http://www.w3.org/2001/XMLSchema" xmlns:p="http://schemas.microsoft.com/office/2006/metadata/properties" xmlns:ns2="97e57212-3e02-407f-8b2d-05f7d7f19b15" xmlns:ns3="b095f0c1-5f23-4844-b130-47bac23e1c4a" xmlns:ns4="df0cdfa5-cd7b-41c7-9812-9cdb98f3b1e8" targetNamespace="http://schemas.microsoft.com/office/2006/metadata/properties" ma:root="true" ma:fieldsID="59ea18b9b00a3dac78082051f000cc2a" ns2:_="" ns3:_="" ns4:_="">
    <xsd:import namespace="97e57212-3e02-407f-8b2d-05f7d7f19b15"/>
    <xsd:import namespace="b095f0c1-5f23-4844-b130-47bac23e1c4a"/>
    <xsd:import namespace="df0cdfa5-cd7b-41c7-9812-9cdb98f3b1e8"/>
    <xsd:element name="properties">
      <xsd:complexType>
        <xsd:sequence>
          <xsd:element name="documentManagement">
            <xsd:complexType>
              <xsd:all>
                <xsd:element ref="ns2:pgeInformationSecurityClassification" minOccurs="0"/>
                <xsd:element ref="ns2:mca9ac2a47d44219b4ff213ace4480ec" minOccurs="0"/>
                <xsd:element ref="ns2:TaxCatchAll" minOccurs="0"/>
                <xsd:element ref="ns2:TaxCatchAllLabel" minOccurs="0"/>
                <xsd:element ref="ns2:pgeRetentionTriggerDate" minOccurs="0"/>
                <xsd:element ref="ns3:MediaServiceMetadata" minOccurs="0"/>
                <xsd:element ref="ns3:MediaServiceFastMetadata" minOccurs="0"/>
                <xsd:element ref="ns3:MediaServiceSearchProperties" minOccurs="0"/>
                <xsd:element ref="ns4:SharedWithUsers" minOccurs="0"/>
                <xsd:element ref="ns4:SharedWithDetail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e57212-3e02-407f-8b2d-05f7d7f19b15" elementFormDefault="qualified">
    <xsd:import namespace="http://schemas.microsoft.com/office/2006/documentManagement/types"/>
    <xsd:import namespace="http://schemas.microsoft.com/office/infopath/2007/PartnerControls"/>
    <xsd:element name="pgeInformationSecurityClassification" ma:index="8" nillable="true" ma:displayName="PGE Information Security Classification" ma:description="Confidentiality of the Item (i.e. who can access it.) PG&amp;E uses the following four levels of confidentiality:&#10;• Public: Information available to anyone inside or outside PG&amp;E without restriction. &#10;• Internal: Information intended primarily for use within PG&amp;E.&#10;• Confidential: Information intended for use within PG&amp;E on a “business-need-to-know basis.” &#10;• Restricted: Information that is the most sensitive due to its significant value to the company and requires the maximum level of handling and protection from unauthorized collection, access, use or disclosure&#10;" ma:format="Dropdown" ma:internalName="pgeInformationSecurityClassification">
      <xsd:simpleType>
        <xsd:restriction base="dms:Choice">
          <xsd:enumeration value="Public"/>
          <xsd:enumeration value="Internal"/>
          <xsd:enumeration value="Confidential"/>
          <xsd:enumeration value="Restricted"/>
        </xsd:restriction>
      </xsd:simpleType>
    </xsd:element>
    <xsd:element name="mca9ac2a47d44219b4ff213ace4480ec" ma:index="9" nillable="true" ma:taxonomy="true" ma:internalName="mca9ac2a47d44219b4ff213ace4480ec" ma:taxonomyFieldName="pgeRecordCategory" ma:displayName="PGE Record Category" ma:default="" ma:fieldId="{6ca9ac2a-47d4-4219-b4ff-213ace4480ec}" ma:sspId="b06c99b3-cd83-43e5-b4c1-d62f316c1e37" ma:termSetId="adcc1c58-aad5-4d6c-b2f3-f9d1112c68e9"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4741f733-aeff-4734-a0bf-3668c61dd930}" ma:internalName="TaxCatchAll" ma:showField="CatchAllData" ma:web="df0cdfa5-cd7b-41c7-9812-9cdb98f3b1e8">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4741f733-aeff-4734-a0bf-3668c61dd930}" ma:internalName="TaxCatchAllLabel" ma:readOnly="true" ma:showField="CatchAllDataLabel" ma:web="df0cdfa5-cd7b-41c7-9812-9cdb98f3b1e8">
      <xsd:complexType>
        <xsd:complexContent>
          <xsd:extension base="dms:MultiChoiceLookup">
            <xsd:sequence>
              <xsd:element name="Value" type="dms:Lookup" maxOccurs="unbounded" minOccurs="0" nillable="true"/>
            </xsd:sequence>
          </xsd:extension>
        </xsd:complexContent>
      </xsd:complexType>
    </xsd:element>
    <xsd:element name="pgeRetentionTriggerDate" ma:index="13" nillable="true" ma:displayName="PGE Retention Trigger Date" ma:description="This is a date field it will be populated when an event has occurred that will trigger retention" ma:format="DateOnly" ma:internalName="pgeRetentionTrigger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b095f0c1-5f23-4844-b130-47bac23e1c4a" elementFormDefault="qualified">
    <xsd:import namespace="http://schemas.microsoft.com/office/2006/documentManagement/types"/>
    <xsd:import namespace="http://schemas.microsoft.com/office/infopath/2007/PartnerControls"/>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f0cdfa5-cd7b-41c7-9812-9cdb98f3b1e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41E55-7872-4360-B93C-9410A30D1B4D}">
  <ds:schemaRefs>
    <ds:schemaRef ds:uri="http://schemas.microsoft.com/office/2006/documentManagement/types"/>
    <ds:schemaRef ds:uri="97e57212-3e02-407f-8b2d-05f7d7f19b15"/>
    <ds:schemaRef ds:uri="b095f0c1-5f23-4844-b130-47bac23e1c4a"/>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df0cdfa5-cd7b-41c7-9812-9cdb98f3b1e8"/>
    <ds:schemaRef ds:uri="http://www.w3.org/XML/1998/namespace"/>
    <ds:schemaRef ds:uri="http://purl.org/dc/dcmitype/"/>
  </ds:schemaRefs>
</ds:datastoreItem>
</file>

<file path=customXml/itemProps2.xml><?xml version="1.0" encoding="utf-8"?>
<ds:datastoreItem xmlns:ds="http://schemas.openxmlformats.org/officeDocument/2006/customXml" ds:itemID="{9BAB21FC-F0CB-4B49-8304-9F2A16B0B7EB}">
  <ds:schemaRefs>
    <ds:schemaRef ds:uri="http://schemas.microsoft.com/sharepoint/v3/contenttype/forms"/>
  </ds:schemaRefs>
</ds:datastoreItem>
</file>

<file path=customXml/itemProps3.xml><?xml version="1.0" encoding="utf-8"?>
<ds:datastoreItem xmlns:ds="http://schemas.openxmlformats.org/officeDocument/2006/customXml" ds:itemID="{87EB569C-21AE-4E86-8797-9A6F2B0E9A94}">
  <ds:schemaRefs>
    <ds:schemaRef ds:uri="Microsoft.SharePoint.Taxonomy.ContentTypeSync"/>
  </ds:schemaRefs>
</ds:datastoreItem>
</file>

<file path=customXml/itemProps4.xml><?xml version="1.0" encoding="utf-8"?>
<ds:datastoreItem xmlns:ds="http://schemas.openxmlformats.org/officeDocument/2006/customXml" ds:itemID="{14669212-3BD9-451A-A34E-8A8DCFBCA5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e57212-3e02-407f-8b2d-05f7d7f19b15"/>
    <ds:schemaRef ds:uri="b095f0c1-5f23-4844-b130-47bac23e1c4a"/>
    <ds:schemaRef ds:uri="df0cdfa5-cd7b-41c7-9812-9cdb98f3b1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746d2a3f-4d51-44da-b226-f025675a294d}" enabled="1" method="Privileged" siteId="{44ae661a-ece6-41aa-bc96-7c2c85a0894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Unidentified Location Allocatio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Kataoka, George</dc:creator>
  <cp:lastModifiedBy>Hunt, Erich</cp:lastModifiedBy>
  <dcterms:created xsi:type="dcterms:W3CDTF">2015-06-05T18:17:20Z</dcterms:created>
  <dcterms:modified xsi:type="dcterms:W3CDTF">2024-09-27T20:50:52Z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0x0101004632F4F1099828488984339E940D857C</vt:lpwstr>
  </property>
  <property fmtid="{D5CDD505-2E9C-101B-9397-08002B2CF9AE}" pid="3" name="pgeRecordCategory">
    <vt:lpwstr/>
  </property>
</Properties>
</file>